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ip Furčić\Documents\DZS - godišnje priopćenje\2026.06.01. - godišnje priopćenje - privremeni podaci - 2025. godina\2026.05.26. - pojedinačne tablice\"/>
    </mc:Choice>
  </mc:AlternateContent>
  <xr:revisionPtr revIDLastSave="0" documentId="13_ncr:1_{4A3E6CA7-CCEE-487D-A734-95AF548987A0}" xr6:coauthVersionLast="47" xr6:coauthVersionMax="47" xr10:uidLastSave="{00000000-0000-0000-0000-000000000000}"/>
  <bookViews>
    <workbookView xWindow="-120" yWindow="-120" windowWidth="29040" windowHeight="15840" xr2:uid="{8562CCDF-5C2F-400E-A756-EF9C1D12DCE0}"/>
  </bookViews>
  <sheets>
    <sheet name="8. slatkovodna akvakult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E17" i="1"/>
  <c r="H17" i="1" s="1"/>
  <c r="C17" i="1"/>
  <c r="D17" i="1" s="1"/>
  <c r="B17" i="1"/>
  <c r="H16" i="1"/>
  <c r="G16" i="1"/>
  <c r="I16" i="1" s="1"/>
  <c r="D16" i="1"/>
  <c r="H15" i="1"/>
  <c r="G15" i="1"/>
  <c r="I15" i="1" s="1"/>
  <c r="D15" i="1"/>
  <c r="H14" i="1"/>
  <c r="G14" i="1"/>
  <c r="I14" i="1" s="1"/>
  <c r="D14" i="1"/>
  <c r="H13" i="1"/>
  <c r="G13" i="1"/>
  <c r="I13" i="1" s="1"/>
  <c r="D13" i="1"/>
  <c r="H12" i="1"/>
  <c r="G12" i="1"/>
  <c r="I12" i="1" s="1"/>
  <c r="D12" i="1"/>
  <c r="H11" i="1"/>
  <c r="G11" i="1"/>
  <c r="I11" i="1" s="1"/>
  <c r="D11" i="1"/>
  <c r="I17" i="1" l="1"/>
</calcChain>
</file>

<file path=xl/sharedStrings.xml><?xml version="1.0" encoding="utf-8"?>
<sst xmlns="http://schemas.openxmlformats.org/spreadsheetml/2006/main" count="27" uniqueCount="24">
  <si>
    <t>Ministarstvo poljoprivrede, šumarstva i ribarstva</t>
  </si>
  <si>
    <t>Uprava ribarstva</t>
  </si>
  <si>
    <t>Datum objave podataka:</t>
  </si>
  <si>
    <t xml:space="preserve">Vrsta podataka: </t>
  </si>
  <si>
    <t>2024. godina</t>
  </si>
  <si>
    <t>Proizvodnja (kg)</t>
  </si>
  <si>
    <t>Prodaja (€)</t>
  </si>
  <si>
    <t xml:space="preserve">Prosječna cijena (€/kg) </t>
  </si>
  <si>
    <t>Šaran</t>
  </si>
  <si>
    <t>Som</t>
  </si>
  <si>
    <t>Bijeli amur</t>
  </si>
  <si>
    <t>Glavaš (bijeli i sivi)</t>
  </si>
  <si>
    <t>Pastrva (kalifornijska i potočna)</t>
  </si>
  <si>
    <t>Ostale vrste*</t>
  </si>
  <si>
    <t>Ukupno</t>
  </si>
  <si>
    <t xml:space="preserve">Napomena: </t>
  </si>
  <si>
    <t>Podaci o slatkovodnoj akvakulturi obuhvaćaju podatke o proizvodnji (prodaji) u količinama i vrijednostima razvrstano na prozvodnju u šaranskim i pastrvskim ribnjacima te njihovim najznačajnijim vrstama.</t>
  </si>
  <si>
    <t>*smuđ, štuka, linjak, deverika, kečiga, afrički som, sibirska jesetra, lipljen i ostalo</t>
  </si>
  <si>
    <t>01.06.2026.</t>
  </si>
  <si>
    <t>privremeni</t>
  </si>
  <si>
    <t>2025. godina</t>
  </si>
  <si>
    <t>Indeksi, proizvodnja 2025/2024</t>
  </si>
  <si>
    <t>Indeksi, prosječne cijene 2025/2024</t>
  </si>
  <si>
    <t xml:space="preserve">8. SLATKOVODNA AKVAKULTURA - UZGOJ (PROIZVODNJA) I PRODAJA SLATKOVODNE RIBE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</si>
</sst>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rgb="FF000000"/>
      <name val="Aptos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3" fillId="0" borderId="0"/>
  </cellStyleXfs>
  <cellXfs count="66">
    <xf numFmtId="0" fontId="0" fillId="0" borderId="0" xfId="0"/>
    <xf numFmtId="0" fontId="2" fillId="0" borderId="0" xfId="2" applyFont="1" applyAlignment="1">
      <alignment vertical="center" wrapText="1"/>
    </xf>
    <xf numFmtId="0" fontId="1" fillId="0" borderId="0" xfId="2"/>
    <xf numFmtId="0" fontId="3" fillId="0" borderId="0" xfId="0" applyFont="1"/>
    <xf numFmtId="1" fontId="3" fillId="0" borderId="0" xfId="0" applyNumberFormat="1" applyFont="1"/>
    <xf numFmtId="0" fontId="4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3" applyFont="1" applyAlignment="1">
      <alignment vertical="center"/>
    </xf>
    <xf numFmtId="0" fontId="1" fillId="0" borderId="0" xfId="3"/>
    <xf numFmtId="0" fontId="3" fillId="0" borderId="0" xfId="3" applyFont="1" applyAlignment="1">
      <alignment wrapText="1"/>
    </xf>
    <xf numFmtId="0" fontId="6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3" fillId="0" borderId="13" xfId="3" applyFont="1" applyBorder="1" applyAlignment="1">
      <alignment horizontal="left" vertical="top" wrapText="1" indent="1"/>
    </xf>
    <xf numFmtId="3" fontId="8" fillId="0" borderId="14" xfId="3" applyNumberFormat="1" applyFont="1" applyBorder="1" applyAlignment="1">
      <alignment horizontal="center" vertical="top"/>
    </xf>
    <xf numFmtId="2" fontId="3" fillId="0" borderId="3" xfId="1" applyNumberFormat="1" applyFont="1" applyBorder="1" applyAlignment="1">
      <alignment horizontal="center"/>
    </xf>
    <xf numFmtId="4" fontId="3" fillId="0" borderId="17" xfId="3" applyNumberFormat="1" applyFont="1" applyBorder="1" applyAlignment="1">
      <alignment horizontal="center"/>
    </xf>
    <xf numFmtId="2" fontId="3" fillId="0" borderId="19" xfId="1" applyNumberFormat="1" applyFont="1" applyBorder="1" applyAlignment="1">
      <alignment horizontal="center"/>
    </xf>
    <xf numFmtId="4" fontId="3" fillId="0" borderId="20" xfId="3" applyNumberFormat="1" applyFont="1" applyBorder="1" applyAlignment="1">
      <alignment horizontal="center"/>
    </xf>
    <xf numFmtId="0" fontId="8" fillId="0" borderId="13" xfId="3" applyFont="1" applyBorder="1" applyAlignment="1">
      <alignment horizontal="left" vertical="top" wrapText="1" indent="1"/>
    </xf>
    <xf numFmtId="0" fontId="3" fillId="0" borderId="21" xfId="3" applyFont="1" applyBorder="1" applyAlignment="1">
      <alignment horizontal="left" vertical="top" wrapText="1" indent="1"/>
    </xf>
    <xf numFmtId="3" fontId="3" fillId="0" borderId="22" xfId="3" applyNumberFormat="1" applyFont="1" applyBorder="1" applyAlignment="1">
      <alignment horizontal="center"/>
    </xf>
    <xf numFmtId="2" fontId="3" fillId="0" borderId="24" xfId="1" applyNumberFormat="1" applyFont="1" applyBorder="1" applyAlignment="1">
      <alignment horizontal="center"/>
    </xf>
    <xf numFmtId="4" fontId="3" fillId="0" borderId="25" xfId="3" applyNumberFormat="1" applyFont="1" applyBorder="1" applyAlignment="1">
      <alignment horizontal="center"/>
    </xf>
    <xf numFmtId="0" fontId="6" fillId="2" borderId="26" xfId="3" applyFont="1" applyFill="1" applyBorder="1" applyAlignment="1">
      <alignment horizontal="center" wrapText="1"/>
    </xf>
    <xf numFmtId="3" fontId="7" fillId="2" borderId="27" xfId="3" applyNumberFormat="1" applyFont="1" applyFill="1" applyBorder="1" applyAlignment="1">
      <alignment horizontal="center"/>
    </xf>
    <xf numFmtId="3" fontId="7" fillId="2" borderId="28" xfId="3" applyNumberFormat="1" applyFont="1" applyFill="1" applyBorder="1" applyAlignment="1">
      <alignment horizontal="center"/>
    </xf>
    <xf numFmtId="4" fontId="7" fillId="2" borderId="29" xfId="3" applyNumberFormat="1" applyFont="1" applyFill="1" applyBorder="1" applyAlignment="1">
      <alignment horizontal="center"/>
    </xf>
    <xf numFmtId="3" fontId="7" fillId="2" borderId="30" xfId="3" applyNumberFormat="1" applyFont="1" applyFill="1" applyBorder="1" applyAlignment="1">
      <alignment horizontal="center"/>
    </xf>
    <xf numFmtId="2" fontId="7" fillId="2" borderId="31" xfId="1" applyNumberFormat="1" applyFont="1" applyFill="1" applyBorder="1" applyAlignment="1">
      <alignment horizontal="center"/>
    </xf>
    <xf numFmtId="4" fontId="7" fillId="2" borderId="32" xfId="3" applyNumberFormat="1" applyFont="1" applyFill="1" applyBorder="1" applyAlignment="1">
      <alignment horizontal="center"/>
    </xf>
    <xf numFmtId="3" fontId="3" fillId="0" borderId="0" xfId="0" applyNumberFormat="1" applyFont="1"/>
    <xf numFmtId="0" fontId="9" fillId="0" borderId="0" xfId="0" applyFont="1" applyAlignment="1">
      <alignment horizontal="justify" vertical="center"/>
    </xf>
    <xf numFmtId="0" fontId="10" fillId="0" borderId="0" xfId="3" applyFont="1"/>
    <xf numFmtId="0" fontId="10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4" fontId="4" fillId="0" borderId="0" xfId="3" applyNumberFormat="1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/>
    <xf numFmtId="0" fontId="12" fillId="0" borderId="0" xfId="0" applyFont="1" applyAlignment="1">
      <alignment horizontal="right" vertical="center"/>
    </xf>
    <xf numFmtId="4" fontId="3" fillId="0" borderId="0" xfId="0" applyNumberFormat="1" applyFont="1"/>
    <xf numFmtId="4" fontId="12" fillId="0" borderId="0" xfId="0" applyNumberFormat="1" applyFont="1" applyAlignment="1">
      <alignment vertical="center"/>
    </xf>
    <xf numFmtId="4" fontId="3" fillId="0" borderId="12" xfId="3" applyNumberFormat="1" applyFont="1" applyBorder="1" applyAlignment="1">
      <alignment horizontal="center"/>
    </xf>
    <xf numFmtId="4" fontId="3" fillId="0" borderId="16" xfId="3" applyNumberFormat="1" applyFont="1" applyBorder="1" applyAlignment="1">
      <alignment horizontal="center"/>
    </xf>
    <xf numFmtId="3" fontId="3" fillId="0" borderId="15" xfId="3" applyNumberFormat="1" applyFont="1" applyBorder="1" applyAlignment="1">
      <alignment horizontal="center" vertical="center" wrapText="1"/>
    </xf>
    <xf numFmtId="3" fontId="3" fillId="0" borderId="18" xfId="3" applyNumberFormat="1" applyFont="1" applyBorder="1" applyAlignment="1">
      <alignment horizontal="center" vertical="center" wrapText="1"/>
    </xf>
    <xf numFmtId="3" fontId="3" fillId="0" borderId="23" xfId="3" applyNumberFormat="1" applyFont="1" applyBorder="1" applyAlignment="1">
      <alignment horizontal="center"/>
    </xf>
    <xf numFmtId="10" fontId="3" fillId="0" borderId="0" xfId="0" applyNumberFormat="1" applyFont="1"/>
    <xf numFmtId="3" fontId="1" fillId="0" borderId="0" xfId="0" applyNumberFormat="1" applyFont="1"/>
    <xf numFmtId="0" fontId="11" fillId="0" borderId="0" xfId="3" applyFont="1" applyAlignment="1">
      <alignment vertical="center" wrapText="1"/>
    </xf>
    <xf numFmtId="0" fontId="3" fillId="3" borderId="1" xfId="3" applyFont="1" applyFill="1" applyBorder="1"/>
    <xf numFmtId="0" fontId="7" fillId="3" borderId="2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3" fillId="3" borderId="7" xfId="3" applyFont="1" applyFill="1" applyBorder="1"/>
    <xf numFmtId="0" fontId="7" fillId="3" borderId="8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/>
    </xf>
  </cellXfs>
  <cellStyles count="9">
    <cellStyle name="Normal" xfId="0" builtinId="0"/>
    <cellStyle name="Normalno 2" xfId="2" xr:uid="{F2B0CBA5-126F-43FA-B8A6-B27ED929FFF5}"/>
    <cellStyle name="Normalno 2 2" xfId="3" xr:uid="{5F44C0C1-ACFA-4A36-9686-D011BB5A6B66}"/>
    <cellStyle name="Normalno 2 3" xfId="8" xr:uid="{621B4FE6-779C-4BD9-8FEE-EE917C37E4F3}"/>
    <cellStyle name="Normalno 3" xfId="7" xr:uid="{B73E0E88-676C-4A13-975D-7B92E88CE7CF}"/>
    <cellStyle name="Normalno 4" xfId="4" xr:uid="{D949D064-EC87-4F61-B7AB-A71182ACDBC5}"/>
    <cellStyle name="Percent" xfId="1" builtinId="5"/>
    <cellStyle name="Postotak 2" xfId="6" xr:uid="{F83063A9-C2EA-40B2-9FEF-8181CB5C2B9C}"/>
    <cellStyle name="Postotak 3" xfId="5" xr:uid="{09BC50CD-8423-4A6F-BCA1-8E72D190E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7A20-DE9D-4A39-86B8-2C8A39039E27}">
  <dimension ref="A1:M30"/>
  <sheetViews>
    <sheetView tabSelected="1" workbookViewId="0"/>
  </sheetViews>
  <sheetFormatPr defaultRowHeight="15" x14ac:dyDescent="0.25"/>
  <cols>
    <col min="1" max="1" width="41.42578125" style="3" customWidth="1"/>
    <col min="2" max="2" width="14.5703125" style="3" customWidth="1"/>
    <col min="3" max="4" width="12.7109375" style="3" customWidth="1"/>
    <col min="5" max="5" width="15.7109375" style="3" customWidth="1"/>
    <col min="6" max="6" width="12.7109375" style="3" customWidth="1"/>
    <col min="7" max="7" width="14.7109375" style="3" customWidth="1"/>
    <col min="8" max="8" width="14.85546875" style="3" customWidth="1"/>
    <col min="9" max="9" width="18.42578125" style="3" customWidth="1"/>
    <col min="10" max="11" width="12.7109375" style="3" customWidth="1"/>
    <col min="12" max="12" width="13.85546875" style="4" bestFit="1" customWidth="1"/>
    <col min="13" max="13" width="12.7109375" style="3" customWidth="1"/>
    <col min="14" max="16384" width="9.140625" style="3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3" x14ac:dyDescent="0.2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13" x14ac:dyDescent="0.25">
      <c r="A3" s="5"/>
      <c r="B3" s="2"/>
      <c r="C3" s="6"/>
      <c r="D3" s="7"/>
      <c r="E3" s="2"/>
      <c r="F3" s="2"/>
      <c r="G3" s="2"/>
      <c r="H3" s="2"/>
      <c r="I3" s="2"/>
    </row>
    <row r="4" spans="1:13" x14ac:dyDescent="0.25">
      <c r="A4" s="8" t="s">
        <v>2</v>
      </c>
      <c r="B4" s="9" t="s">
        <v>18</v>
      </c>
      <c r="C4" s="8"/>
      <c r="D4" s="10"/>
      <c r="E4" s="11"/>
      <c r="F4" s="11"/>
      <c r="G4" s="11"/>
      <c r="H4" s="11"/>
      <c r="I4" s="11"/>
    </row>
    <row r="5" spans="1:13" x14ac:dyDescent="0.25">
      <c r="A5" s="8" t="s">
        <v>3</v>
      </c>
      <c r="B5" s="9" t="s">
        <v>19</v>
      </c>
      <c r="C5" s="8"/>
      <c r="D5" s="10"/>
      <c r="E5" s="11"/>
      <c r="F5" s="11"/>
      <c r="G5" s="11"/>
      <c r="H5" s="11"/>
      <c r="I5" s="11"/>
    </row>
    <row r="6" spans="1:13" ht="15" customHeight="1" x14ac:dyDescent="0.25">
      <c r="A6" s="12"/>
      <c r="B6" s="11"/>
      <c r="C6" s="11"/>
      <c r="D6" s="11"/>
      <c r="E6" s="11"/>
      <c r="F6" s="11"/>
      <c r="G6" s="11"/>
      <c r="H6" s="11"/>
      <c r="I6" s="11"/>
    </row>
    <row r="7" spans="1:13" x14ac:dyDescent="0.25">
      <c r="A7" s="13" t="s">
        <v>23</v>
      </c>
      <c r="B7" s="14"/>
      <c r="C7" s="14"/>
      <c r="D7" s="14"/>
      <c r="E7" s="11"/>
      <c r="F7" s="11"/>
      <c r="G7" s="11"/>
      <c r="H7" s="11"/>
      <c r="I7" s="11"/>
    </row>
    <row r="8" spans="1:13" ht="15.75" thickBot="1" x14ac:dyDescent="0.3">
      <c r="A8" s="11"/>
      <c r="B8" s="11"/>
      <c r="C8" s="11"/>
      <c r="D8" s="11"/>
      <c r="E8" s="11"/>
      <c r="F8" s="11"/>
      <c r="G8" s="11"/>
      <c r="H8" s="11"/>
      <c r="I8" s="11"/>
    </row>
    <row r="9" spans="1:13" ht="15" customHeight="1" x14ac:dyDescent="0.25">
      <c r="A9" s="54"/>
      <c r="B9" s="55" t="s">
        <v>4</v>
      </c>
      <c r="C9" s="56"/>
      <c r="D9" s="57"/>
      <c r="E9" s="55" t="s">
        <v>20</v>
      </c>
      <c r="F9" s="56"/>
      <c r="G9" s="57"/>
      <c r="H9" s="58" t="s">
        <v>21</v>
      </c>
      <c r="I9" s="59" t="s">
        <v>22</v>
      </c>
    </row>
    <row r="10" spans="1:13" ht="29.25" thickBot="1" x14ac:dyDescent="0.3">
      <c r="A10" s="60"/>
      <c r="B10" s="61" t="s">
        <v>5</v>
      </c>
      <c r="C10" s="62" t="s">
        <v>6</v>
      </c>
      <c r="D10" s="63" t="s">
        <v>7</v>
      </c>
      <c r="E10" s="61" t="s">
        <v>5</v>
      </c>
      <c r="F10" s="62" t="s">
        <v>6</v>
      </c>
      <c r="G10" s="63" t="s">
        <v>7</v>
      </c>
      <c r="H10" s="64"/>
      <c r="I10" s="65"/>
    </row>
    <row r="11" spans="1:13" x14ac:dyDescent="0.25">
      <c r="A11" s="15" t="s">
        <v>8</v>
      </c>
      <c r="B11" s="16">
        <v>2738681.07</v>
      </c>
      <c r="C11" s="48">
        <v>9503375.4199999981</v>
      </c>
      <c r="D11" s="47">
        <f>C11/B11</f>
        <v>3.4700555402750854</v>
      </c>
      <c r="E11" s="16">
        <v>3063073</v>
      </c>
      <c r="F11" s="48">
        <v>9937470</v>
      </c>
      <c r="G11" s="47">
        <f>F11/E11</f>
        <v>3.2442811516408523</v>
      </c>
      <c r="H11" s="17">
        <f>E11/B11*100</f>
        <v>111.84482317249159</v>
      </c>
      <c r="I11" s="18">
        <f>G11/D11*100</f>
        <v>93.49363760856879</v>
      </c>
      <c r="L11" s="52"/>
      <c r="M11" s="52"/>
    </row>
    <row r="12" spans="1:13" x14ac:dyDescent="0.25">
      <c r="A12" s="15" t="s">
        <v>9</v>
      </c>
      <c r="B12" s="16">
        <v>48731.51</v>
      </c>
      <c r="C12" s="49">
        <v>326929.8</v>
      </c>
      <c r="D12" s="47">
        <f t="shared" ref="D12:D17" si="0">C12/B12</f>
        <v>6.70879683391711</v>
      </c>
      <c r="E12" s="16">
        <v>90193</v>
      </c>
      <c r="F12" s="49">
        <v>556332</v>
      </c>
      <c r="G12" s="47">
        <f t="shared" ref="G12:G17" si="1">F12/E12</f>
        <v>6.1682392203386076</v>
      </c>
      <c r="H12" s="19">
        <f t="shared" ref="H12:H17" si="2">E12/B12*100</f>
        <v>185.08148013472186</v>
      </c>
      <c r="I12" s="20">
        <f t="shared" ref="I12:I16" si="3">G12/D12*100</f>
        <v>91.942555022002608</v>
      </c>
      <c r="L12" s="52"/>
      <c r="M12" s="52"/>
    </row>
    <row r="13" spans="1:13" x14ac:dyDescent="0.25">
      <c r="A13" s="21" t="s">
        <v>10</v>
      </c>
      <c r="B13" s="16">
        <v>176574.87</v>
      </c>
      <c r="C13" s="49">
        <v>474563.22</v>
      </c>
      <c r="D13" s="47">
        <f t="shared" si="0"/>
        <v>2.6876033945260724</v>
      </c>
      <c r="E13" s="16">
        <v>246736</v>
      </c>
      <c r="F13" s="49">
        <v>590977</v>
      </c>
      <c r="G13" s="47">
        <f t="shared" si="1"/>
        <v>2.39517946306984</v>
      </c>
      <c r="H13" s="19">
        <f t="shared" si="2"/>
        <v>139.73449336250397</v>
      </c>
      <c r="I13" s="20">
        <f t="shared" si="3"/>
        <v>89.11952812487803</v>
      </c>
      <c r="L13" s="52"/>
      <c r="M13" s="52"/>
    </row>
    <row r="14" spans="1:13" x14ac:dyDescent="0.25">
      <c r="A14" s="15" t="s">
        <v>11</v>
      </c>
      <c r="B14" s="16">
        <v>628445.89</v>
      </c>
      <c r="C14" s="49">
        <v>618692.12</v>
      </c>
      <c r="D14" s="47">
        <f t="shared" si="0"/>
        <v>0.98447953888281448</v>
      </c>
      <c r="E14" s="16">
        <v>802680</v>
      </c>
      <c r="F14" s="49">
        <v>769562</v>
      </c>
      <c r="G14" s="47">
        <f t="shared" si="1"/>
        <v>0.95874071859271437</v>
      </c>
      <c r="H14" s="19">
        <f t="shared" si="2"/>
        <v>127.72460012428436</v>
      </c>
      <c r="I14" s="20">
        <f>G14/D14*100</f>
        <v>97.385540351675729</v>
      </c>
      <c r="K14" s="51"/>
      <c r="L14" s="52"/>
      <c r="M14" s="52"/>
    </row>
    <row r="15" spans="1:13" x14ac:dyDescent="0.25">
      <c r="A15" s="15" t="s">
        <v>12</v>
      </c>
      <c r="B15" s="16">
        <v>658249.06000000006</v>
      </c>
      <c r="C15" s="49">
        <v>3144259.85</v>
      </c>
      <c r="D15" s="47">
        <f t="shared" si="0"/>
        <v>4.7767023776684159</v>
      </c>
      <c r="E15" s="16">
        <v>699248</v>
      </c>
      <c r="F15" s="49">
        <v>3398859</v>
      </c>
      <c r="G15" s="47">
        <f t="shared" si="1"/>
        <v>4.860734674965105</v>
      </c>
      <c r="H15" s="19">
        <f t="shared" si="2"/>
        <v>106.22848439768376</v>
      </c>
      <c r="I15" s="20">
        <f t="shared" si="3"/>
        <v>101.75921149472383</v>
      </c>
      <c r="L15" s="52"/>
      <c r="M15" s="52"/>
    </row>
    <row r="16" spans="1:13" ht="15.75" thickBot="1" x14ac:dyDescent="0.3">
      <c r="A16" s="22" t="s">
        <v>13</v>
      </c>
      <c r="B16" s="23">
        <v>180892.34000000003</v>
      </c>
      <c r="C16" s="50">
        <v>409882.51999999996</v>
      </c>
      <c r="D16" s="47">
        <f t="shared" si="0"/>
        <v>2.2658920770221664</v>
      </c>
      <c r="E16" s="23">
        <v>188552</v>
      </c>
      <c r="F16" s="50">
        <v>438501</v>
      </c>
      <c r="G16" s="46">
        <f t="shared" si="1"/>
        <v>2.3256237006237006</v>
      </c>
      <c r="H16" s="24">
        <f t="shared" si="2"/>
        <v>104.23437498790716</v>
      </c>
      <c r="I16" s="25">
        <f t="shared" si="3"/>
        <v>102.63611953134297</v>
      </c>
      <c r="L16" s="52"/>
      <c r="M16" s="52"/>
    </row>
    <row r="17" spans="1:13" ht="15.75" thickBot="1" x14ac:dyDescent="0.3">
      <c r="A17" s="26" t="s">
        <v>14</v>
      </c>
      <c r="B17" s="27">
        <f>SUM(B11:B16)</f>
        <v>4431574.74</v>
      </c>
      <c r="C17" s="28">
        <f>SUM(C11:C16)</f>
        <v>14477702.929999998</v>
      </c>
      <c r="D17" s="29">
        <f t="shared" si="0"/>
        <v>3.2669431927486792</v>
      </c>
      <c r="E17" s="27">
        <f>E11+E12+E13+E14+E15+E16</f>
        <v>5090482</v>
      </c>
      <c r="F17" s="30">
        <f>F11+F12+F13+F14+F15+F16</f>
        <v>15691701</v>
      </c>
      <c r="G17" s="29">
        <f t="shared" si="1"/>
        <v>3.0825570152295989</v>
      </c>
      <c r="H17" s="31">
        <f t="shared" si="2"/>
        <v>114.8684677266664</v>
      </c>
      <c r="I17" s="32">
        <f>G17/D17*100</f>
        <v>94.356002947086921</v>
      </c>
      <c r="L17" s="52"/>
      <c r="M17" s="52"/>
    </row>
    <row r="18" spans="1:13" x14ac:dyDescent="0.25">
      <c r="F18" s="33"/>
    </row>
    <row r="19" spans="1:13" ht="15" customHeight="1" x14ac:dyDescent="0.25">
      <c r="A19" s="34" t="s">
        <v>15</v>
      </c>
      <c r="B19" s="35"/>
      <c r="C19" s="35"/>
      <c r="D19" s="36"/>
      <c r="E19" s="37"/>
      <c r="F19" s="37"/>
      <c r="G19" s="37"/>
      <c r="H19" s="38"/>
      <c r="I19" s="11"/>
    </row>
    <row r="20" spans="1:13" ht="15" customHeight="1" x14ac:dyDescent="0.25">
      <c r="A20" s="53" t="s">
        <v>16</v>
      </c>
      <c r="B20" s="53"/>
      <c r="C20" s="53"/>
      <c r="D20" s="53"/>
      <c r="E20" s="53"/>
      <c r="F20" s="53"/>
      <c r="G20" s="53"/>
      <c r="H20" s="53"/>
      <c r="I20" s="53"/>
    </row>
    <row r="21" spans="1:13" ht="15" customHeight="1" x14ac:dyDescent="0.25">
      <c r="A21" s="53" t="s">
        <v>17</v>
      </c>
      <c r="B21" s="53"/>
      <c r="C21" s="53"/>
      <c r="D21" s="53"/>
      <c r="E21" s="53"/>
      <c r="F21" s="53"/>
      <c r="G21" s="53"/>
      <c r="H21" s="53"/>
      <c r="I21" s="53"/>
    </row>
    <row r="22" spans="1:13" x14ac:dyDescent="0.25">
      <c r="E22" s="39"/>
    </row>
    <row r="23" spans="1:13" x14ac:dyDescent="0.25">
      <c r="E23" s="40"/>
    </row>
    <row r="24" spans="1:13" x14ac:dyDescent="0.25">
      <c r="B24" s="41"/>
      <c r="C24" s="42"/>
      <c r="E24" s="41"/>
    </row>
    <row r="25" spans="1:13" x14ac:dyDescent="0.25">
      <c r="B25" s="43"/>
      <c r="C25" s="41"/>
      <c r="E25" s="41"/>
    </row>
    <row r="26" spans="1:13" x14ac:dyDescent="0.25">
      <c r="B26" s="41"/>
      <c r="C26" s="44"/>
      <c r="E26" s="44"/>
    </row>
    <row r="27" spans="1:13" x14ac:dyDescent="0.25">
      <c r="B27" s="45"/>
    </row>
    <row r="28" spans="1:13" x14ac:dyDescent="0.25">
      <c r="B28" s="41"/>
    </row>
    <row r="29" spans="1:13" x14ac:dyDescent="0.25">
      <c r="B29" s="45"/>
    </row>
    <row r="30" spans="1:13" x14ac:dyDescent="0.25">
      <c r="B30" s="44"/>
    </row>
  </sheetData>
  <mergeCells count="7">
    <mergeCell ref="A21:I21"/>
    <mergeCell ref="A9:A10"/>
    <mergeCell ref="B9:D9"/>
    <mergeCell ref="E9:G9"/>
    <mergeCell ref="H9:H10"/>
    <mergeCell ref="I9:I10"/>
    <mergeCell ref="A20:I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slatkovodna akvakultura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Josip Furčić</cp:lastModifiedBy>
  <dcterms:created xsi:type="dcterms:W3CDTF">2025-12-16T13:37:52Z</dcterms:created>
  <dcterms:modified xsi:type="dcterms:W3CDTF">2026-05-28T08:13:13Z</dcterms:modified>
</cp:coreProperties>
</file>