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3DE2C3C0-E689-4BFE-B8E1-5ED865357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 iskrcaj morskih organiz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1" i="1" l="1"/>
  <c r="J130" i="1"/>
  <c r="J129" i="1"/>
  <c r="J128" i="1"/>
  <c r="J127" i="1"/>
  <c r="J126" i="1"/>
  <c r="I124" i="1"/>
  <c r="H124" i="1"/>
  <c r="G124" i="1"/>
  <c r="F124" i="1"/>
  <c r="E124" i="1"/>
  <c r="D124" i="1"/>
  <c r="J123" i="1"/>
  <c r="J122" i="1"/>
  <c r="J121" i="1"/>
  <c r="J120" i="1"/>
  <c r="J119" i="1"/>
  <c r="J118" i="1"/>
  <c r="J117" i="1"/>
  <c r="J116" i="1"/>
  <c r="I115" i="1"/>
  <c r="H115" i="1"/>
  <c r="G115" i="1"/>
  <c r="F115" i="1"/>
  <c r="E115" i="1"/>
  <c r="D115" i="1"/>
  <c r="J114" i="1"/>
  <c r="J113" i="1"/>
  <c r="J112" i="1"/>
  <c r="J111" i="1"/>
  <c r="J110" i="1"/>
  <c r="J109" i="1"/>
  <c r="J108" i="1"/>
  <c r="J107" i="1"/>
  <c r="J106" i="1"/>
  <c r="J105" i="1"/>
  <c r="I104" i="1"/>
  <c r="H104" i="1"/>
  <c r="G104" i="1"/>
  <c r="F104" i="1"/>
  <c r="J104" i="1" s="1"/>
  <c r="E104" i="1"/>
  <c r="D104" i="1"/>
  <c r="J103" i="1"/>
  <c r="J102" i="1"/>
  <c r="J101" i="1"/>
  <c r="J100" i="1"/>
  <c r="J99" i="1"/>
  <c r="J98" i="1"/>
  <c r="J97" i="1"/>
  <c r="J96" i="1"/>
  <c r="J95" i="1"/>
  <c r="I94" i="1"/>
  <c r="H94" i="1"/>
  <c r="G94" i="1"/>
  <c r="F94" i="1"/>
  <c r="E94" i="1"/>
  <c r="D94" i="1"/>
  <c r="J93" i="1"/>
  <c r="J92" i="1"/>
  <c r="J91" i="1"/>
  <c r="J90" i="1"/>
  <c r="J89" i="1"/>
  <c r="J88" i="1"/>
  <c r="J87" i="1"/>
  <c r="J86" i="1"/>
  <c r="I85" i="1"/>
  <c r="H85" i="1"/>
  <c r="G85" i="1"/>
  <c r="F85" i="1"/>
  <c r="E85" i="1"/>
  <c r="D85" i="1"/>
  <c r="J84" i="1"/>
  <c r="J83" i="1"/>
  <c r="J82" i="1"/>
  <c r="J81" i="1"/>
  <c r="J80" i="1"/>
  <c r="J79" i="1"/>
  <c r="J78" i="1"/>
  <c r="J77" i="1"/>
  <c r="I76" i="1"/>
  <c r="H76" i="1"/>
  <c r="G76" i="1"/>
  <c r="F76" i="1"/>
  <c r="J76" i="1" s="1"/>
  <c r="E76" i="1"/>
  <c r="D76" i="1"/>
  <c r="J74" i="1"/>
  <c r="J73" i="1"/>
  <c r="J72" i="1"/>
  <c r="J71" i="1"/>
  <c r="J70" i="1"/>
  <c r="J69" i="1"/>
  <c r="J68" i="1"/>
  <c r="J67" i="1"/>
  <c r="I66" i="1"/>
  <c r="H66" i="1"/>
  <c r="J66" i="1" s="1"/>
  <c r="G66" i="1"/>
  <c r="F66" i="1"/>
  <c r="E66" i="1"/>
  <c r="D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I11" i="1"/>
  <c r="I10" i="1" s="1"/>
  <c r="H11" i="1"/>
  <c r="H10" i="1" s="1"/>
  <c r="G11" i="1"/>
  <c r="G10" i="1" s="1"/>
  <c r="F11" i="1"/>
  <c r="E11" i="1"/>
  <c r="D11" i="1"/>
  <c r="J115" i="1" l="1"/>
  <c r="J124" i="1"/>
  <c r="J85" i="1"/>
  <c r="J94" i="1"/>
  <c r="D10" i="1"/>
  <c r="E10" i="1"/>
  <c r="F10" i="1"/>
  <c r="J10" i="1"/>
  <c r="J11" i="1"/>
</calcChain>
</file>

<file path=xl/sharedStrings.xml><?xml version="1.0" encoding="utf-8"?>
<sst xmlns="http://schemas.openxmlformats.org/spreadsheetml/2006/main" count="355" uniqueCount="354">
  <si>
    <t>Ministarstvo poljoprivrede, šumarstva i ribarstva</t>
  </si>
  <si>
    <t>Uprava ribarstva</t>
  </si>
  <si>
    <t>Datum objave podataka:</t>
  </si>
  <si>
    <t xml:space="preserve">Vrsta podataka: </t>
  </si>
  <si>
    <t>Morski organizam</t>
  </si>
  <si>
    <t>UKUPNO</t>
  </si>
  <si>
    <t>BIJELA RIBA</t>
  </si>
  <si>
    <t>ARBUN</t>
  </si>
  <si>
    <t>BEŽMEK</t>
  </si>
  <si>
    <t>BUKVA</t>
  </si>
  <si>
    <t>CIPLI</t>
  </si>
  <si>
    <t>FRATAR</t>
  </si>
  <si>
    <t>GAVUN</t>
  </si>
  <si>
    <t>GAVUN OLIGA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</si>
  <si>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</si>
  <si>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</si>
  <si>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</si>
  <si>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</si>
  <si>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</si>
  <si>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</si>
  <si>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</si>
  <si>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</si>
  <si>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</si>
  <si>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</si>
  <si>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</si>
  <si>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KOVAČ</t>
  </si>
  <si>
    <t>LAMPUGA</t>
  </si>
  <si>
    <t>LUBIN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</si>
  <si>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</si>
  <si>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</si>
  <si>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</si>
  <si>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</si>
  <si>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</si>
  <si>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</si>
  <si>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</si>
  <si>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</si>
  <si>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</si>
  <si>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</si>
  <si>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</si>
  <si>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</si>
  <si>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</si>
  <si>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</si>
  <si>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</si>
  <si>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</si>
  <si>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</si>
  <si>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</si>
  <si>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</si>
  <si>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</si>
  <si>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</si>
  <si>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</si>
  <si>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</si>
  <si>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</si>
  <si>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</si>
  <si>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</si>
  <si>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</si>
  <si>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</si>
  <si>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</si>
  <si>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</si>
  <si>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</si>
  <si>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</si>
  <si>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</si>
  <si>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</si>
  <si>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</si>
  <si>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</si>
  <si>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</si>
  <si>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</si>
  <si>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</si>
  <si>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</si>
  <si>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</si>
  <si>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</si>
  <si>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</si>
  <si>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</si>
  <si>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</si>
  <si>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</si>
  <si>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OSTALA HRSKAVIČNA RIBA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</si>
  <si>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</si>
  <si>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</si>
  <si>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</si>
  <si>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</si>
  <si>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</si>
  <si>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</si>
  <si>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</si>
  <si>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</si>
  <si>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</si>
  <si>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</si>
  <si>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</si>
  <si>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</si>
  <si>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</si>
  <si>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</si>
  <si>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</si>
  <si>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</si>
  <si>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</si>
  <si>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</si>
  <si>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</si>
  <si>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</si>
  <si>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</si>
  <si>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</si>
  <si>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</si>
  <si>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</si>
  <si>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</si>
  <si>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</si>
  <si>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</si>
  <si>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</si>
  <si>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</si>
  <si>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 xml:space="preserve">OSTALI ŠKOLJKAŠI </t>
  </si>
  <si>
    <t>VELIKA PLAVA RIBA</t>
  </si>
  <si>
    <t>GOF</t>
  </si>
  <si>
    <t>IGLUN</t>
  </si>
  <si>
    <t>LICA</t>
  </si>
  <si>
    <t>LUC</t>
  </si>
  <si>
    <t>PALAMIDA</t>
  </si>
  <si>
    <t>TUNA PLAVOPERAJNA</t>
  </si>
  <si>
    <t>OSTALI ORGANIZMI</t>
  </si>
  <si>
    <t>JEŽINCI</t>
  </si>
  <si>
    <t>MORSKA JAJA</t>
  </si>
  <si>
    <t>SPUŽVE</t>
  </si>
  <si>
    <t>VELIKI MORSKI CRVI</t>
  </si>
  <si>
    <t>VOLCI</t>
  </si>
  <si>
    <t>OSTALI OSTALI ORGANIZMI</t>
  </si>
  <si>
    <t>01.06.2026.</t>
  </si>
  <si>
    <t>privremeni</t>
  </si>
  <si>
    <t>Naziv latinski</t>
  </si>
  <si>
    <t>FAO</t>
  </si>
  <si>
    <t>2023.  iskrcaj (kg)</t>
  </si>
  <si>
    <t>2023. vrijednost iskrcaja (€)</t>
  </si>
  <si>
    <t>2024.  iskrcaj (kg)</t>
  </si>
  <si>
    <t>2024. vrijednost iskrcaja (€)</t>
  </si>
  <si>
    <t>2025.   iskrcaj (kg)</t>
  </si>
  <si>
    <t>2025. vrijednost iskrcaja (€)</t>
  </si>
  <si>
    <t>Pagellus erythrinus</t>
  </si>
  <si>
    <t>PAC</t>
  </si>
  <si>
    <t>BATOGLAVAC</t>
  </si>
  <si>
    <t>Pagellus acarne</t>
  </si>
  <si>
    <t>SBA</t>
  </si>
  <si>
    <t>Uranoscopus scaber</t>
  </si>
  <si>
    <t>UUC</t>
  </si>
  <si>
    <t>Boops boops</t>
  </si>
  <si>
    <t>BOG</t>
  </si>
  <si>
    <t>Mugilidae</t>
  </si>
  <si>
    <t>MUL</t>
  </si>
  <si>
    <t>Diplodus vulgaris</t>
  </si>
  <si>
    <t>CTB</t>
  </si>
  <si>
    <t>Atherina hepsetus</t>
  </si>
  <si>
    <t>AHH</t>
  </si>
  <si>
    <t>Atherina boyeri</t>
  </si>
  <si>
    <t>ATB</t>
  </si>
  <si>
    <t>GIRA OBLICA,  MANULA</t>
  </si>
  <si>
    <t>Spicara smaris</t>
  </si>
  <si>
    <t>SPC</t>
  </si>
  <si>
    <t>Spicara flexuosa</t>
  </si>
  <si>
    <t>Lophius spp</t>
  </si>
  <si>
    <t>MNZ</t>
  </si>
  <si>
    <t>Argyrosomus regius</t>
  </si>
  <si>
    <t>MGR</t>
  </si>
  <si>
    <t>Pleuronectidae</t>
  </si>
  <si>
    <t>PLZ</t>
  </si>
  <si>
    <t>Anguilla anguilla</t>
  </si>
  <si>
    <t>ELE</t>
  </si>
  <si>
    <t>Spondyliosoma cantharus</t>
  </si>
  <si>
    <t>BRB</t>
  </si>
  <si>
    <t>Serranus cabrilla</t>
  </si>
  <si>
    <t>CBR</t>
  </si>
  <si>
    <t>Sciaena umbra</t>
  </si>
  <si>
    <t>CBM</t>
  </si>
  <si>
    <t>Epinephelus spp</t>
  </si>
  <si>
    <t>GPX</t>
  </si>
  <si>
    <t>Triglidae</t>
  </si>
  <si>
    <t>GUX</t>
  </si>
  <si>
    <t>Sparus aurata</t>
  </si>
  <si>
    <t>SBG</t>
  </si>
  <si>
    <t>Zeus faber</t>
  </si>
  <si>
    <t>JOD</t>
  </si>
  <si>
    <t>Coryphaena hippurus</t>
  </si>
  <si>
    <t>DOL</t>
  </si>
  <si>
    <t>LIST, ŠVOJA</t>
  </si>
  <si>
    <t>Solea solea</t>
  </si>
  <si>
    <t>SOL</t>
  </si>
  <si>
    <t>Dicentrarchus labrax</t>
  </si>
  <si>
    <t>BSS</t>
  </si>
  <si>
    <t>LUMBRACI, HINCI</t>
  </si>
  <si>
    <t>Symphodus spp.</t>
  </si>
  <si>
    <t>YFX</t>
  </si>
  <si>
    <t>Spicara maena</t>
  </si>
  <si>
    <t>BPI</t>
  </si>
  <si>
    <t>Muraena helena</t>
  </si>
  <si>
    <t>MMH</t>
  </si>
  <si>
    <t>Pagellus bogaraveo</t>
  </si>
  <si>
    <t>SBR</t>
  </si>
  <si>
    <t>Merluccius merluccius</t>
  </si>
  <si>
    <t>HKE</t>
  </si>
  <si>
    <t>Lithognathus mormyrus</t>
  </si>
  <si>
    <t>SSB</t>
  </si>
  <si>
    <t>Pagrus pagrus</t>
  </si>
  <si>
    <t>RPG</t>
  </si>
  <si>
    <t>Lepidorhombus spp</t>
  </si>
  <si>
    <t>LEZ</t>
  </si>
  <si>
    <t>Trachinus spp</t>
  </si>
  <si>
    <t>WEX</t>
  </si>
  <si>
    <t>Diplodus puntazzo</t>
  </si>
  <si>
    <t>SHR</t>
  </si>
  <si>
    <t>Serranus scriba</t>
  </si>
  <si>
    <t>SRK</t>
  </si>
  <si>
    <t>Merlangius merlangus</t>
  </si>
  <si>
    <t>WHG</t>
  </si>
  <si>
    <t xml:space="preserve">Scophthalmus maximus </t>
  </si>
  <si>
    <t>TUR</t>
  </si>
  <si>
    <t>Sarpa salpa</t>
  </si>
  <si>
    <t>SLM</t>
  </si>
  <si>
    <t>Pomatomus saltatrix (saltator)</t>
  </si>
  <si>
    <t>BLU</t>
  </si>
  <si>
    <t>Diplodus sargus</t>
  </si>
  <si>
    <t>SWA</t>
  </si>
  <si>
    <t>Sphyraena sphyraena</t>
  </si>
  <si>
    <t>YRS</t>
  </si>
  <si>
    <t>Scorpaena scrofa</t>
  </si>
  <si>
    <t>RSE</t>
  </si>
  <si>
    <t>Scorpaena porcus</t>
  </si>
  <si>
    <t>BBS</t>
  </si>
  <si>
    <t>Diplodus annularis</t>
  </si>
  <si>
    <t>ANN</t>
  </si>
  <si>
    <t>Phycis spp</t>
  </si>
  <si>
    <t>FOX</t>
  </si>
  <si>
    <t>Mullus barbatus</t>
  </si>
  <si>
    <t>MUT</t>
  </si>
  <si>
    <t>Mullus surmuletus</t>
  </si>
  <si>
    <t>MUR</t>
  </si>
  <si>
    <t>Conger conger</t>
  </si>
  <si>
    <t>COE</t>
  </si>
  <si>
    <t>Micromesistius poutassou</t>
  </si>
  <si>
    <t>WHB</t>
  </si>
  <si>
    <t>Oblada melanura</t>
  </si>
  <si>
    <t>SBS</t>
  </si>
  <si>
    <t>Labrus merula</t>
  </si>
  <si>
    <t>WRM</t>
  </si>
  <si>
    <t>Dentex dentex</t>
  </si>
  <si>
    <t>DEC</t>
  </si>
  <si>
    <t>Dentex gibbosus</t>
  </si>
  <si>
    <t>DEP</t>
  </si>
  <si>
    <t>Octopus vulgaris</t>
  </si>
  <si>
    <t>OCC</t>
  </si>
  <si>
    <t>Loligo vulgaris</t>
  </si>
  <si>
    <t>SQR</t>
  </si>
  <si>
    <t>Loliginidae, Ommastrephidae</t>
  </si>
  <si>
    <t>SQU</t>
  </si>
  <si>
    <t>Eledone spp</t>
  </si>
  <si>
    <t>OCM</t>
  </si>
  <si>
    <t>Eledone cirrhosa</t>
  </si>
  <si>
    <t>EOI</t>
  </si>
  <si>
    <t>Eledone moschata</t>
  </si>
  <si>
    <t>EDT</t>
  </si>
  <si>
    <t>Sepia officinalis</t>
  </si>
  <si>
    <t>CTC</t>
  </si>
  <si>
    <t>Sepiidae, Sepiolidae</t>
  </si>
  <si>
    <t>CTL</t>
  </si>
  <si>
    <t>OSTALI GLAVONOŠCI</t>
  </si>
  <si>
    <t>Torpedo marmorata</t>
  </si>
  <si>
    <t>TTR</t>
  </si>
  <si>
    <t>Myliobatis aquila</t>
  </si>
  <si>
    <t>MYL</t>
  </si>
  <si>
    <t>Scyliorhinus spp</t>
  </si>
  <si>
    <t>SCL</t>
  </si>
  <si>
    <t>Squalidae</t>
  </si>
  <si>
    <t>DGX</t>
  </si>
  <si>
    <t>Squalus acanthias</t>
  </si>
  <si>
    <t>DGS</t>
  </si>
  <si>
    <t>Mustelus mustelus</t>
  </si>
  <si>
    <t>SMD</t>
  </si>
  <si>
    <t>Raja spp</t>
  </si>
  <si>
    <t>SKA</t>
  </si>
  <si>
    <t>Belone belone</t>
  </si>
  <si>
    <t>GAR</t>
  </si>
  <si>
    <t>Engraulis encrasicolus</t>
  </si>
  <si>
    <t>ANE</t>
  </si>
  <si>
    <t>Sprattus sprattus</t>
  </si>
  <si>
    <t>SPR</t>
  </si>
  <si>
    <t>Scomber colias</t>
  </si>
  <si>
    <t>VMA</t>
  </si>
  <si>
    <t>Scomber scombrus</t>
  </si>
  <si>
    <t>MAC</t>
  </si>
  <si>
    <t>Sardina pilchardus</t>
  </si>
  <si>
    <t>PIL</t>
  </si>
  <si>
    <t>Sardinella aurita</t>
  </si>
  <si>
    <t>SAA</t>
  </si>
  <si>
    <t>Trachurus spp</t>
  </si>
  <si>
    <t>JAX</t>
  </si>
  <si>
    <t>Homarus gammarus</t>
  </si>
  <si>
    <t>LBE</t>
  </si>
  <si>
    <t>Palinurus elephas</t>
  </si>
  <si>
    <t>SLO</t>
  </si>
  <si>
    <t>Squilla mantis</t>
  </si>
  <si>
    <t>MTS</t>
  </si>
  <si>
    <t>Parapenaeus longirostris</t>
  </si>
  <si>
    <t>DPS</t>
  </si>
  <si>
    <t>Callinectes sapidus</t>
  </si>
  <si>
    <t>CRB</t>
  </si>
  <si>
    <t>Maja squinado</t>
  </si>
  <si>
    <t>SCR</t>
  </si>
  <si>
    <t>Nephrops norvegicus</t>
  </si>
  <si>
    <t>NEP</t>
  </si>
  <si>
    <t>Penaeus monodon</t>
  </si>
  <si>
    <t>GIT</t>
  </si>
  <si>
    <t>Crustacea</t>
  </si>
  <si>
    <t>CRU</t>
  </si>
  <si>
    <t>Mytilus galloprovincialis</t>
  </si>
  <si>
    <t>MSM</t>
  </si>
  <si>
    <t>Pecten jacobaeus</t>
  </si>
  <si>
    <t>SJA</t>
  </si>
  <si>
    <t>Ostrea edulis</t>
  </si>
  <si>
    <t>OYF</t>
  </si>
  <si>
    <t>Pectinidae</t>
  </si>
  <si>
    <t>SCX</t>
  </si>
  <si>
    <t>Ruditapes decussatus</t>
  </si>
  <si>
    <t>CTG</t>
  </si>
  <si>
    <t>Arca noae</t>
  </si>
  <si>
    <t>RKQ</t>
  </si>
  <si>
    <t>Chlamys varia</t>
  </si>
  <si>
    <t>VSC</t>
  </si>
  <si>
    <t>Venus verrucosa</t>
  </si>
  <si>
    <t>VEV</t>
  </si>
  <si>
    <t>Callista chione</t>
  </si>
  <si>
    <t>KLK</t>
  </si>
  <si>
    <t>Bivalvia</t>
  </si>
  <si>
    <t>CLX</t>
  </si>
  <si>
    <t>Seriola dumerili</t>
  </si>
  <si>
    <t>AMB</t>
  </si>
  <si>
    <t>Xiphias gladius</t>
  </si>
  <si>
    <t>SWO</t>
  </si>
  <si>
    <t>Lichia amia</t>
  </si>
  <si>
    <t>LEE</t>
  </si>
  <si>
    <t>Euthynnus alletteratus</t>
  </si>
  <si>
    <t>LTA</t>
  </si>
  <si>
    <t>Sarda sarda</t>
  </si>
  <si>
    <t>BON</t>
  </si>
  <si>
    <t>RUMBAC, TRUP</t>
  </si>
  <si>
    <t>Auxis thazard, A. rochei</t>
  </si>
  <si>
    <t>FRZ</t>
  </si>
  <si>
    <t>Thunnus thynnus</t>
  </si>
  <si>
    <t>BFT</t>
  </si>
  <si>
    <t>OSTALA VELIKA PLAVA RIBA</t>
  </si>
  <si>
    <t>CRVENI KORALJ</t>
  </si>
  <si>
    <t>Corralium rubrum</t>
  </si>
  <si>
    <t>COL</t>
  </si>
  <si>
    <t>Echinoidea</t>
  </si>
  <si>
    <t>URX</t>
  </si>
  <si>
    <t>Microcosmus vulgaris</t>
  </si>
  <si>
    <t>SSG</t>
  </si>
  <si>
    <t>Spongiidae</t>
  </si>
  <si>
    <t>SPO</t>
  </si>
  <si>
    <t>Eunice roussaei</t>
  </si>
  <si>
    <t>FXX</t>
  </si>
  <si>
    <t>Murex spp</t>
  </si>
  <si>
    <t>MUE</t>
  </si>
  <si>
    <t>4. ISKRCAJ MORSKIH ORGANIZAMA  - KOLIČINA I VRIJEDNOST</t>
  </si>
  <si>
    <t>Indeksi (kg)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</si>
</sst>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1" fillId="0" borderId="0" xfId="3"/>
    <xf numFmtId="0" fontId="3" fillId="0" borderId="0" xfId="3" applyFont="1"/>
    <xf numFmtId="0" fontId="5" fillId="0" borderId="0" xfId="3" applyFont="1" applyAlignment="1">
      <alignment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6" fillId="2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10" fillId="0" borderId="0" xfId="3" applyFont="1"/>
    <xf numFmtId="0" fontId="5" fillId="0" borderId="5" xfId="3" applyFont="1" applyBorder="1"/>
    <xf numFmtId="0" fontId="4" fillId="0" borderId="0" xfId="3" applyFont="1" applyAlignment="1">
      <alignment vertical="center"/>
    </xf>
    <xf numFmtId="0" fontId="9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/>
    </xf>
    <xf numFmtId="3" fontId="5" fillId="0" borderId="0" xfId="3" applyNumberFormat="1" applyFont="1" applyAlignment="1">
      <alignment horizontal="center"/>
    </xf>
    <xf numFmtId="0" fontId="6" fillId="0" borderId="0" xfId="3" applyFont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0" fontId="11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6" fillId="4" borderId="1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center" vertical="center"/>
    </xf>
    <xf numFmtId="3" fontId="6" fillId="3" borderId="11" xfId="3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center" vertical="center" wrapText="1"/>
    </xf>
    <xf numFmtId="3" fontId="6" fillId="3" borderId="2" xfId="3" applyNumberFormat="1" applyFont="1" applyFill="1" applyBorder="1" applyAlignment="1">
      <alignment horizontal="center" vertical="center" wrapText="1"/>
    </xf>
    <xf numFmtId="3" fontId="6" fillId="3" borderId="9" xfId="3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/>
    </xf>
    <xf numFmtId="3" fontId="6" fillId="2" borderId="11" xfId="3" applyNumberFormat="1" applyFont="1" applyFill="1" applyBorder="1" applyAlignment="1">
      <alignment horizontal="center"/>
    </xf>
    <xf numFmtId="3" fontId="6" fillId="2" borderId="2" xfId="3" applyNumberFormat="1" applyFont="1" applyFill="1" applyBorder="1" applyAlignment="1">
      <alignment horizontal="center"/>
    </xf>
    <xf numFmtId="3" fontId="6" fillId="2" borderId="9" xfId="3" applyNumberFormat="1" applyFont="1" applyFill="1" applyBorder="1" applyAlignment="1">
      <alignment horizontal="center"/>
    </xf>
    <xf numFmtId="0" fontId="5" fillId="0" borderId="12" xfId="3" applyFont="1" applyBorder="1"/>
    <xf numFmtId="0" fontId="7" fillId="0" borderId="13" xfId="3" applyFont="1" applyBorder="1"/>
    <xf numFmtId="0" fontId="5" fillId="0" borderId="14" xfId="3" applyFont="1" applyBorder="1" applyAlignment="1">
      <alignment horizontal="center"/>
    </xf>
    <xf numFmtId="3" fontId="5" fillId="0" borderId="4" xfId="3" applyNumberFormat="1" applyFont="1" applyBorder="1" applyAlignment="1">
      <alignment horizontal="center"/>
    </xf>
    <xf numFmtId="3" fontId="5" fillId="0" borderId="15" xfId="3" applyNumberFormat="1" applyFont="1" applyBorder="1" applyAlignment="1">
      <alignment horizontal="center"/>
    </xf>
    <xf numFmtId="3" fontId="5" fillId="0" borderId="13" xfId="3" applyNumberFormat="1" applyFont="1" applyBorder="1" applyAlignment="1">
      <alignment horizontal="center"/>
    </xf>
    <xf numFmtId="0" fontId="5" fillId="0" borderId="16" xfId="3" applyFont="1" applyBorder="1"/>
    <xf numFmtId="0" fontId="7" fillId="0" borderId="17" xfId="3" applyFont="1" applyBorder="1"/>
    <xf numFmtId="3" fontId="5" fillId="0" borderId="17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8" xfId="3" applyFont="1" applyBorder="1"/>
    <xf numFmtId="0" fontId="5" fillId="0" borderId="20" xfId="3" applyFont="1" applyBorder="1"/>
    <xf numFmtId="0" fontId="5" fillId="0" borderId="0" xfId="3" applyFont="1" applyAlignment="1">
      <alignment horizontal="center"/>
    </xf>
    <xf numFmtId="3" fontId="5" fillId="0" borderId="8" xfId="3" applyNumberFormat="1" applyFont="1" applyBorder="1" applyAlignment="1">
      <alignment horizontal="center"/>
    </xf>
    <xf numFmtId="0" fontId="6" fillId="2" borderId="22" xfId="3" applyFont="1" applyFill="1" applyBorder="1" applyAlignment="1">
      <alignment horizontal="center"/>
    </xf>
    <xf numFmtId="0" fontId="6" fillId="2" borderId="23" xfId="3" applyFont="1" applyFill="1" applyBorder="1" applyAlignment="1">
      <alignment horizontal="center"/>
    </xf>
    <xf numFmtId="3" fontId="6" fillId="2" borderId="23" xfId="3" applyNumberFormat="1" applyFont="1" applyFill="1" applyBorder="1" applyAlignment="1">
      <alignment horizontal="center"/>
    </xf>
    <xf numFmtId="0" fontId="5" fillId="0" borderId="0" xfId="3" applyFont="1"/>
    <xf numFmtId="0" fontId="7" fillId="0" borderId="20" xfId="3" applyFont="1" applyBorder="1"/>
    <xf numFmtId="3" fontId="5" fillId="0" borderId="21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3" fontId="5" fillId="0" borderId="24" xfId="3" applyNumberFormat="1" applyFont="1" applyBorder="1" applyAlignment="1">
      <alignment horizontal="center"/>
    </xf>
    <xf numFmtId="0" fontId="12" fillId="0" borderId="25" xfId="0" applyFont="1" applyBorder="1"/>
    <xf numFmtId="0" fontId="0" fillId="0" borderId="26" xfId="0" applyBorder="1" applyAlignment="1">
      <alignment horizontal="center"/>
    </xf>
    <xf numFmtId="0" fontId="7" fillId="0" borderId="27" xfId="3" applyFont="1" applyBorder="1"/>
    <xf numFmtId="0" fontId="5" fillId="0" borderId="28" xfId="3" applyFont="1" applyBorder="1" applyAlignment="1">
      <alignment horizontal="center"/>
    </xf>
    <xf numFmtId="3" fontId="8" fillId="0" borderId="4" xfId="3" applyNumberFormat="1" applyFont="1" applyBorder="1" applyAlignment="1">
      <alignment horizontal="center"/>
    </xf>
    <xf numFmtId="3" fontId="8" fillId="0" borderId="15" xfId="3" applyNumberFormat="1" applyFont="1" applyBorder="1" applyAlignment="1">
      <alignment horizontal="center"/>
    </xf>
    <xf numFmtId="3" fontId="8" fillId="0" borderId="6" xfId="3" applyNumberFormat="1" applyFont="1" applyBorder="1" applyAlignment="1">
      <alignment horizontal="center"/>
    </xf>
    <xf numFmtId="3" fontId="8" fillId="0" borderId="29" xfId="3" applyNumberFormat="1" applyFont="1" applyBorder="1" applyAlignment="1">
      <alignment horizontal="center"/>
    </xf>
    <xf numFmtId="0" fontId="0" fillId="0" borderId="25" xfId="0" applyBorder="1"/>
    <xf numFmtId="0" fontId="7" fillId="5" borderId="20" xfId="3" applyFont="1" applyFill="1" applyBorder="1" applyAlignment="1">
      <alignment horizontal="left"/>
    </xf>
    <xf numFmtId="0" fontId="5" fillId="5" borderId="0" xfId="3" applyFont="1" applyFill="1" applyAlignment="1">
      <alignment horizontal="center"/>
    </xf>
    <xf numFmtId="3" fontId="5" fillId="5" borderId="4" xfId="3" applyNumberFormat="1" applyFont="1" applyFill="1" applyBorder="1" applyAlignment="1">
      <alignment horizontal="center"/>
    </xf>
    <xf numFmtId="0" fontId="0" fillId="0" borderId="30" xfId="0" applyBorder="1"/>
    <xf numFmtId="3" fontId="6" fillId="5" borderId="8" xfId="3" applyNumberFormat="1" applyFont="1" applyFill="1" applyBorder="1" applyAlignment="1">
      <alignment horizontal="center"/>
    </xf>
    <xf numFmtId="3" fontId="6" fillId="5" borderId="20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0" fontId="0" fillId="0" borderId="15" xfId="0" applyBorder="1"/>
    <xf numFmtId="0" fontId="5" fillId="0" borderId="25" xfId="3" applyFont="1" applyBorder="1"/>
    <xf numFmtId="0" fontId="5" fillId="0" borderId="26" xfId="3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3" fontId="5" fillId="0" borderId="34" xfId="3" applyNumberFormat="1" applyFont="1" applyBorder="1" applyAlignment="1">
      <alignment horizontal="center"/>
    </xf>
    <xf numFmtId="3" fontId="5" fillId="0" borderId="25" xfId="3" applyNumberFormat="1" applyFont="1" applyBorder="1" applyAlignment="1">
      <alignment horizontal="center"/>
    </xf>
    <xf numFmtId="3" fontId="5" fillId="0" borderId="21" xfId="3" applyNumberFormat="1" applyFont="1" applyFill="1" applyBorder="1" applyAlignment="1">
      <alignment horizontal="center"/>
    </xf>
    <xf numFmtId="0" fontId="5" fillId="0" borderId="19" xfId="3" applyFont="1" applyBorder="1"/>
    <xf numFmtId="3" fontId="8" fillId="0" borderId="29" xfId="3" applyNumberFormat="1" applyFont="1" applyFill="1" applyBorder="1" applyAlignment="1">
      <alignment horizontal="center"/>
    </xf>
    <xf numFmtId="3" fontId="5" fillId="0" borderId="15" xfId="3" applyNumberFormat="1" applyFont="1" applyFill="1" applyBorder="1" applyAlignment="1">
      <alignment horizontal="center"/>
    </xf>
    <xf numFmtId="3" fontId="5" fillId="0" borderId="32" xfId="3" applyNumberFormat="1" applyFont="1" applyFill="1" applyBorder="1" applyAlignment="1">
      <alignment horizontal="center"/>
    </xf>
    <xf numFmtId="3" fontId="5" fillId="0" borderId="33" xfId="3" applyNumberFormat="1" applyFont="1" applyFill="1" applyBorder="1" applyAlignment="1">
      <alignment horizontal="center"/>
    </xf>
    <xf numFmtId="0" fontId="5" fillId="0" borderId="31" xfId="3" applyFont="1" applyBorder="1"/>
  </cellXfs>
  <cellStyles count="8">
    <cellStyle name="Normal" xfId="0" builtinId="0"/>
    <cellStyle name="Normalno 2" xfId="3" xr:uid="{00000000-0005-0000-0000-000001000000}"/>
    <cellStyle name="Normalno 2 2" xfId="5" xr:uid="{00000000-0005-0000-0000-000002000000}"/>
    <cellStyle name="Normalno 2 3" xfId="7" xr:uid="{00000000-0005-0000-0000-000003000000}"/>
    <cellStyle name="Normalno 3" xfId="6" xr:uid="{00000000-0005-0000-0000-000004000000}"/>
    <cellStyle name="Normalno 4" xfId="1" xr:uid="{00000000-0005-0000-0000-000005000000}"/>
    <cellStyle name="Postotak 2" xfId="4" xr:uid="{00000000-0005-0000-0000-000006000000}"/>
    <cellStyle name="Postota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workbookViewId="0"/>
  </sheetViews>
  <sheetFormatPr defaultRowHeight="12.75" x14ac:dyDescent="0.2"/>
  <cols>
    <col min="1" max="1" width="44.85546875" style="15" bestFit="1" customWidth="1"/>
    <col min="2" max="2" width="26.140625" style="15" bestFit="1" customWidth="1"/>
    <col min="3" max="3" width="13.28515625" style="15" customWidth="1"/>
    <col min="4" max="4" width="11.42578125" style="22" customWidth="1"/>
    <col min="5" max="5" width="12.5703125" style="15" customWidth="1"/>
    <col min="6" max="6" width="11" style="16" customWidth="1"/>
    <col min="7" max="36" width="11" style="15" customWidth="1"/>
    <col min="37" max="16384" width="9.140625" style="15"/>
  </cols>
  <sheetData>
    <row r="1" spans="1:23" ht="15" x14ac:dyDescent="0.25">
      <c r="A1" s="14" t="s">
        <v>0</v>
      </c>
      <c r="B1" s="2"/>
      <c r="C1" s="2"/>
      <c r="D1" s="2"/>
    </row>
    <row r="2" spans="1:23" ht="15" x14ac:dyDescent="0.25">
      <c r="A2" s="14" t="s">
        <v>1</v>
      </c>
      <c r="B2" s="2"/>
      <c r="C2" s="2"/>
      <c r="D2" s="2"/>
    </row>
    <row r="3" spans="1:23" ht="15" x14ac:dyDescent="0.25">
      <c r="A3" s="3"/>
      <c r="B3" s="2"/>
      <c r="C3" s="4"/>
      <c r="D3" s="5"/>
    </row>
    <row r="4" spans="1:23" x14ac:dyDescent="0.2">
      <c r="A4" s="4" t="s">
        <v>2</v>
      </c>
      <c r="B4" s="17" t="s">
        <v>119</v>
      </c>
      <c r="C4" s="4"/>
      <c r="D4" s="5"/>
    </row>
    <row r="5" spans="1:23" x14ac:dyDescent="0.2">
      <c r="A5" s="4" t="s">
        <v>3</v>
      </c>
      <c r="B5" s="17" t="s">
        <v>120</v>
      </c>
      <c r="C5" s="4"/>
      <c r="D5" s="5"/>
    </row>
    <row r="6" spans="1:23" x14ac:dyDescent="0.2">
      <c r="A6" s="4"/>
      <c r="B6" s="5"/>
      <c r="C6" s="4"/>
      <c r="D6" s="5"/>
    </row>
    <row r="7" spans="1:23" ht="15" x14ac:dyDescent="0.25">
      <c r="A7" s="10" t="s">
        <v>352</v>
      </c>
      <c r="B7" s="1"/>
      <c r="C7" s="1"/>
      <c r="D7" s="1"/>
    </row>
    <row r="8" spans="1:23" ht="15.75" thickBot="1" x14ac:dyDescent="0.3">
      <c r="A8" s="1"/>
      <c r="B8" s="5"/>
      <c r="C8" s="1"/>
      <c r="D8" s="1"/>
    </row>
    <row r="9" spans="1:23" ht="39" thickBot="1" x14ac:dyDescent="0.25">
      <c r="A9" s="23" t="s">
        <v>4</v>
      </c>
      <c r="B9" s="24" t="s">
        <v>121</v>
      </c>
      <c r="C9" s="25" t="s">
        <v>122</v>
      </c>
      <c r="D9" s="26" t="s">
        <v>123</v>
      </c>
      <c r="E9" s="27" t="s">
        <v>124</v>
      </c>
      <c r="F9" s="26" t="s">
        <v>125</v>
      </c>
      <c r="G9" s="27" t="s">
        <v>126</v>
      </c>
      <c r="H9" s="26" t="s">
        <v>127</v>
      </c>
      <c r="I9" s="27" t="s">
        <v>128</v>
      </c>
      <c r="J9" s="28" t="s">
        <v>353</v>
      </c>
    </row>
    <row r="10" spans="1:23" ht="13.5" thickBot="1" x14ac:dyDescent="0.25">
      <c r="A10" s="7" t="s">
        <v>5</v>
      </c>
      <c r="B10" s="29"/>
      <c r="C10" s="30"/>
      <c r="D10" s="31">
        <f t="shared" ref="D10:I10" si="0">D11+D66+D76+D85+D94+D104+D115+D124</f>
        <v>55202983.245000005</v>
      </c>
      <c r="E10" s="32">
        <f t="shared" si="0"/>
        <v>69633552.403208449</v>
      </c>
      <c r="F10" s="33">
        <f t="shared" si="0"/>
        <v>41903630.009999998</v>
      </c>
      <c r="G10" s="34">
        <f t="shared" si="0"/>
        <v>63168891.203495651</v>
      </c>
      <c r="H10" s="33">
        <f t="shared" si="0"/>
        <v>38890737.979999997</v>
      </c>
      <c r="I10" s="34">
        <f t="shared" si="0"/>
        <v>65709016.826648995</v>
      </c>
      <c r="J10" s="35">
        <f t="shared" ref="J10:J11" si="1">(H10/F10)*100</f>
        <v>92.809949807973695</v>
      </c>
      <c r="O10" s="18"/>
      <c r="P10" s="12"/>
      <c r="Q10" s="12"/>
      <c r="R10" s="12"/>
      <c r="S10" s="12"/>
      <c r="T10" s="12"/>
      <c r="U10" s="12"/>
      <c r="V10" s="12"/>
      <c r="W10" s="12"/>
    </row>
    <row r="11" spans="1:23" ht="13.5" thickBot="1" x14ac:dyDescent="0.25">
      <c r="A11" s="6" t="s">
        <v>6</v>
      </c>
      <c r="B11" s="36"/>
      <c r="C11" s="37"/>
      <c r="D11" s="38">
        <f t="shared" ref="D11:I11" si="2">SUM(D12:D65)</f>
        <v>3290329.4850000036</v>
      </c>
      <c r="E11" s="39">
        <f t="shared" si="2"/>
        <v>16974059.694020033</v>
      </c>
      <c r="F11" s="38">
        <f t="shared" si="2"/>
        <v>2960551.4099999992</v>
      </c>
      <c r="G11" s="40">
        <f t="shared" si="2"/>
        <v>17707839.472763773</v>
      </c>
      <c r="H11" s="38">
        <f t="shared" si="2"/>
        <v>2783966.9100000025</v>
      </c>
      <c r="I11" s="40">
        <f t="shared" si="2"/>
        <v>18616349.695247553</v>
      </c>
      <c r="J11" s="41">
        <f t="shared" si="1"/>
        <v>94.035418557382968</v>
      </c>
      <c r="O11" s="19"/>
      <c r="P11" s="13"/>
      <c r="Q11" s="13"/>
      <c r="R11" s="13"/>
      <c r="S11" s="13"/>
      <c r="T11" s="13"/>
      <c r="U11" s="13"/>
      <c r="V11" s="13"/>
      <c r="W11" s="13"/>
    </row>
    <row r="12" spans="1:23" x14ac:dyDescent="0.2">
      <c r="A12" s="42" t="s">
        <v>7</v>
      </c>
      <c r="B12" s="43" t="s">
        <v>129</v>
      </c>
      <c r="C12" s="44" t="s">
        <v>130</v>
      </c>
      <c r="D12" s="45">
        <v>60360.22000000027</v>
      </c>
      <c r="E12" s="46">
        <v>178283.314921001</v>
      </c>
      <c r="F12" s="45">
        <v>61624.440000000046</v>
      </c>
      <c r="G12" s="46">
        <v>197453.132463152</v>
      </c>
      <c r="H12" s="45">
        <v>56960.549999999988</v>
      </c>
      <c r="I12" s="46">
        <v>175951.63209306</v>
      </c>
      <c r="J12" s="47">
        <f>(H12/F12)*100</f>
        <v>92.431752726677828</v>
      </c>
      <c r="O12" s="19"/>
      <c r="P12" s="13"/>
      <c r="Q12" s="13"/>
      <c r="R12" s="13"/>
      <c r="S12" s="13"/>
      <c r="T12" s="13"/>
      <c r="U12" s="13"/>
      <c r="V12" s="13"/>
      <c r="W12" s="13"/>
    </row>
    <row r="13" spans="1:23" x14ac:dyDescent="0.2">
      <c r="A13" s="48" t="s">
        <v>131</v>
      </c>
      <c r="B13" s="49" t="s">
        <v>132</v>
      </c>
      <c r="C13" s="44" t="s">
        <v>133</v>
      </c>
      <c r="D13" s="45">
        <v>1729.4</v>
      </c>
      <c r="E13" s="46">
        <v>4512.6489697062898</v>
      </c>
      <c r="F13" s="45">
        <v>1703.9600000000003</v>
      </c>
      <c r="G13" s="46">
        <v>4262.2969663941903</v>
      </c>
      <c r="H13" s="45">
        <v>2067.5100000000007</v>
      </c>
      <c r="I13" s="46">
        <v>3705.1107061228099</v>
      </c>
      <c r="J13" s="50">
        <f t="shared" ref="J13:J66" si="3">(H13/F13)*100</f>
        <v>121.33559473227074</v>
      </c>
    </row>
    <row r="14" spans="1:23" x14ac:dyDescent="0.2">
      <c r="A14" s="48" t="s">
        <v>8</v>
      </c>
      <c r="B14" s="49" t="s">
        <v>134</v>
      </c>
      <c r="C14" s="44" t="s">
        <v>135</v>
      </c>
      <c r="D14" s="45">
        <v>4923.849999999994</v>
      </c>
      <c r="E14" s="46">
        <v>23716.565714301199</v>
      </c>
      <c r="F14" s="45">
        <v>5841.1100000000006</v>
      </c>
      <c r="G14" s="46">
        <v>26772.248834559701</v>
      </c>
      <c r="H14" s="45">
        <v>6658.0300000000097</v>
      </c>
      <c r="I14" s="46">
        <v>31826.051194172502</v>
      </c>
      <c r="J14" s="50">
        <f t="shared" si="3"/>
        <v>113.98569792385366</v>
      </c>
    </row>
    <row r="15" spans="1:23" x14ac:dyDescent="0.2">
      <c r="A15" s="48" t="s">
        <v>9</v>
      </c>
      <c r="B15" s="49" t="s">
        <v>136</v>
      </c>
      <c r="C15" s="44" t="s">
        <v>137</v>
      </c>
      <c r="D15" s="45">
        <v>71982.139999999985</v>
      </c>
      <c r="E15" s="46">
        <v>67703.557074511104</v>
      </c>
      <c r="F15" s="45">
        <v>72370.560000000027</v>
      </c>
      <c r="G15" s="46">
        <v>50677.498853025398</v>
      </c>
      <c r="H15" s="45">
        <v>126494.28999999992</v>
      </c>
      <c r="I15" s="46">
        <v>79822.579030910405</v>
      </c>
      <c r="J15" s="50">
        <f t="shared" si="3"/>
        <v>174.78694375171321</v>
      </c>
    </row>
    <row r="16" spans="1:23" x14ac:dyDescent="0.2">
      <c r="A16" s="48" t="s">
        <v>10</v>
      </c>
      <c r="B16" s="49" t="s">
        <v>138</v>
      </c>
      <c r="C16" s="44" t="s">
        <v>139</v>
      </c>
      <c r="D16" s="45">
        <v>108022.50000000019</v>
      </c>
      <c r="E16" s="46">
        <v>221909.518003768</v>
      </c>
      <c r="F16" s="45">
        <v>91383.65</v>
      </c>
      <c r="G16" s="46">
        <v>213610.90168493599</v>
      </c>
      <c r="H16" s="45">
        <v>89360.230000000112</v>
      </c>
      <c r="I16" s="46">
        <v>215909.75700094199</v>
      </c>
      <c r="J16" s="50">
        <f t="shared" si="3"/>
        <v>97.785796474533598</v>
      </c>
    </row>
    <row r="17" spans="1:12" x14ac:dyDescent="0.2">
      <c r="A17" s="48" t="s">
        <v>11</v>
      </c>
      <c r="B17" s="49" t="s">
        <v>140</v>
      </c>
      <c r="C17" s="44" t="s">
        <v>141</v>
      </c>
      <c r="D17" s="45">
        <v>17137.280000000024</v>
      </c>
      <c r="E17" s="46">
        <v>141988.61254767299</v>
      </c>
      <c r="F17" s="45">
        <v>13814.370000000004</v>
      </c>
      <c r="G17" s="46">
        <v>123374.911986526</v>
      </c>
      <c r="H17" s="45">
        <v>16788.519999999964</v>
      </c>
      <c r="I17" s="46">
        <v>149814.80686955599</v>
      </c>
      <c r="J17" s="50">
        <f t="shared" si="3"/>
        <v>121.52939294372425</v>
      </c>
    </row>
    <row r="18" spans="1:12" x14ac:dyDescent="0.2">
      <c r="A18" s="48" t="s">
        <v>12</v>
      </c>
      <c r="B18" s="49" t="s">
        <v>142</v>
      </c>
      <c r="C18" s="44" t="s">
        <v>143</v>
      </c>
      <c r="D18" s="45">
        <v>3056.6599999999994</v>
      </c>
      <c r="E18" s="46">
        <v>13097.091413206201</v>
      </c>
      <c r="F18" s="45">
        <v>1527.1</v>
      </c>
      <c r="G18" s="46">
        <v>12484.8593209302</v>
      </c>
      <c r="H18" s="45">
        <v>1574.65</v>
      </c>
      <c r="I18" s="46">
        <v>11364.802569924001</v>
      </c>
      <c r="J18" s="50">
        <f t="shared" si="3"/>
        <v>103.11374500687577</v>
      </c>
      <c r="K18" s="20"/>
      <c r="L18" s="20"/>
    </row>
    <row r="19" spans="1:12" x14ac:dyDescent="0.2">
      <c r="A19" s="48" t="s">
        <v>13</v>
      </c>
      <c r="B19" s="49" t="s">
        <v>144</v>
      </c>
      <c r="C19" s="44" t="s">
        <v>145</v>
      </c>
      <c r="D19" s="45">
        <v>2920</v>
      </c>
      <c r="E19" s="46">
        <v>17022.6411940299</v>
      </c>
      <c r="F19" s="45">
        <v>1252.5999999999999</v>
      </c>
      <c r="G19" s="46">
        <v>9492.5521899109808</v>
      </c>
      <c r="H19" s="45">
        <v>863.40000000000009</v>
      </c>
      <c r="I19" s="46">
        <v>6323.1272554605903</v>
      </c>
      <c r="J19" s="50">
        <f t="shared" si="3"/>
        <v>68.928628452818145</v>
      </c>
    </row>
    <row r="20" spans="1:12" x14ac:dyDescent="0.2">
      <c r="A20" s="48" t="s">
        <v>146</v>
      </c>
      <c r="B20" s="49" t="s">
        <v>147</v>
      </c>
      <c r="C20" s="44" t="s">
        <v>148</v>
      </c>
      <c r="D20" s="45">
        <v>49071.539999999979</v>
      </c>
      <c r="E20" s="46">
        <v>117870.243930186</v>
      </c>
      <c r="F20" s="45">
        <v>11029.939999999999</v>
      </c>
      <c r="G20" s="46">
        <v>43682.976078606</v>
      </c>
      <c r="H20" s="45">
        <v>9334.6599999999926</v>
      </c>
      <c r="I20" s="46">
        <v>42404.826436568103</v>
      </c>
      <c r="J20" s="50">
        <f t="shared" si="3"/>
        <v>84.630197444410342</v>
      </c>
    </row>
    <row r="21" spans="1:12" x14ac:dyDescent="0.2">
      <c r="A21" s="48" t="s">
        <v>14</v>
      </c>
      <c r="B21" s="49" t="s">
        <v>149</v>
      </c>
      <c r="C21" s="44" t="s">
        <v>36</v>
      </c>
      <c r="D21" s="45">
        <v>1884.9900000000002</v>
      </c>
      <c r="E21" s="46">
        <v>4370.4996161747003</v>
      </c>
      <c r="F21" s="45">
        <v>1226.5900000000004</v>
      </c>
      <c r="G21" s="46">
        <v>3634.3393535877899</v>
      </c>
      <c r="H21" s="45">
        <v>1860.9000000000017</v>
      </c>
      <c r="I21" s="46">
        <v>4150.7459862385404</v>
      </c>
      <c r="J21" s="50">
        <f t="shared" si="3"/>
        <v>151.71328642822795</v>
      </c>
    </row>
    <row r="22" spans="1:12" x14ac:dyDescent="0.2">
      <c r="A22" s="48" t="s">
        <v>15</v>
      </c>
      <c r="B22" s="49" t="s">
        <v>150</v>
      </c>
      <c r="C22" s="44" t="s">
        <v>151</v>
      </c>
      <c r="D22" s="45">
        <v>98803.629999999845</v>
      </c>
      <c r="E22" s="46">
        <v>801113.09296846599</v>
      </c>
      <c r="F22" s="45">
        <v>100386.15000000008</v>
      </c>
      <c r="G22" s="46">
        <v>867417.490713201</v>
      </c>
      <c r="H22" s="45">
        <v>101882.20000000017</v>
      </c>
      <c r="I22" s="46">
        <v>943118.89582061197</v>
      </c>
      <c r="J22" s="50">
        <f t="shared" si="3"/>
        <v>101.4902952249888</v>
      </c>
    </row>
    <row r="23" spans="1:12" x14ac:dyDescent="0.2">
      <c r="A23" s="48" t="s">
        <v>16</v>
      </c>
      <c r="B23" s="49" t="s">
        <v>152</v>
      </c>
      <c r="C23" s="44" t="s">
        <v>153</v>
      </c>
      <c r="D23" s="45">
        <v>200.9</v>
      </c>
      <c r="E23" s="46">
        <v>1563.1455000000001</v>
      </c>
      <c r="F23" s="45">
        <v>132.91</v>
      </c>
      <c r="G23" s="46">
        <v>798.204296</v>
      </c>
      <c r="H23" s="45">
        <v>199.20000000000002</v>
      </c>
      <c r="I23" s="46">
        <v>840.04736842105297</v>
      </c>
      <c r="J23" s="50">
        <f t="shared" si="3"/>
        <v>149.87585584229933</v>
      </c>
    </row>
    <row r="24" spans="1:12" x14ac:dyDescent="0.2">
      <c r="A24" s="48" t="s">
        <v>17</v>
      </c>
      <c r="B24" s="49" t="s">
        <v>154</v>
      </c>
      <c r="C24" s="44" t="s">
        <v>155</v>
      </c>
      <c r="D24" s="45">
        <v>4884.4899999999989</v>
      </c>
      <c r="E24" s="46">
        <v>50472.037868933301</v>
      </c>
      <c r="F24" s="45">
        <v>5211.7199999999966</v>
      </c>
      <c r="G24" s="46">
        <v>57999.342413710903</v>
      </c>
      <c r="H24" s="45">
        <v>7008.8200000000061</v>
      </c>
      <c r="I24" s="46">
        <v>76202.750717805597</v>
      </c>
      <c r="J24" s="50">
        <f t="shared" si="3"/>
        <v>134.48189849032585</v>
      </c>
    </row>
    <row r="25" spans="1:12" x14ac:dyDescent="0.2">
      <c r="A25" s="48" t="s">
        <v>18</v>
      </c>
      <c r="B25" s="49" t="s">
        <v>156</v>
      </c>
      <c r="C25" s="44" t="s">
        <v>157</v>
      </c>
      <c r="D25" s="45">
        <v>464</v>
      </c>
      <c r="E25" s="46">
        <v>16240</v>
      </c>
      <c r="F25" s="45">
        <v>389.6</v>
      </c>
      <c r="G25" s="46">
        <v>13233.430421052601</v>
      </c>
      <c r="H25" s="45">
        <v>225.6</v>
      </c>
      <c r="I25" s="46">
        <v>8435.2857744360899</v>
      </c>
      <c r="J25" s="50">
        <f t="shared" si="3"/>
        <v>57.905544147843933</v>
      </c>
    </row>
    <row r="26" spans="1:12" x14ac:dyDescent="0.2">
      <c r="A26" s="48" t="s">
        <v>19</v>
      </c>
      <c r="B26" s="49" t="s">
        <v>158</v>
      </c>
      <c r="C26" s="44" t="s">
        <v>159</v>
      </c>
      <c r="D26" s="45">
        <v>6107.5700000000024</v>
      </c>
      <c r="E26" s="46">
        <v>53019.551546180599</v>
      </c>
      <c r="F26" s="45">
        <v>6017.36</v>
      </c>
      <c r="G26" s="46">
        <v>58642.070002205801</v>
      </c>
      <c r="H26" s="45">
        <v>6042.34</v>
      </c>
      <c r="I26" s="46">
        <v>58388.690925249401</v>
      </c>
      <c r="J26" s="50">
        <f t="shared" si="3"/>
        <v>100.41513221745085</v>
      </c>
    </row>
    <row r="27" spans="1:12" x14ac:dyDescent="0.2">
      <c r="A27" s="48" t="s">
        <v>20</v>
      </c>
      <c r="B27" s="49" t="s">
        <v>160</v>
      </c>
      <c r="C27" s="44" t="s">
        <v>161</v>
      </c>
      <c r="D27" s="45">
        <v>1245.17</v>
      </c>
      <c r="E27" s="46">
        <v>4510.9403431235396</v>
      </c>
      <c r="F27" s="45">
        <v>1520.5199999999993</v>
      </c>
      <c r="G27" s="46">
        <v>4948.2569353372201</v>
      </c>
      <c r="H27" s="45">
        <v>1313.2899999999952</v>
      </c>
      <c r="I27" s="46">
        <v>3607.5366671772599</v>
      </c>
      <c r="J27" s="50">
        <f t="shared" si="3"/>
        <v>86.371109883460633</v>
      </c>
    </row>
    <row r="28" spans="1:12" x14ac:dyDescent="0.2">
      <c r="A28" s="48" t="s">
        <v>21</v>
      </c>
      <c r="B28" s="49" t="s">
        <v>162</v>
      </c>
      <c r="C28" s="44" t="s">
        <v>163</v>
      </c>
      <c r="D28" s="45">
        <v>848.86</v>
      </c>
      <c r="E28" s="46">
        <v>13371.845818498199</v>
      </c>
      <c r="F28" s="45">
        <v>1412.57</v>
      </c>
      <c r="G28" s="46">
        <v>25441.7388511842</v>
      </c>
      <c r="H28" s="45">
        <v>1205.97</v>
      </c>
      <c r="I28" s="46">
        <v>20227.201213970198</v>
      </c>
      <c r="J28" s="50">
        <f t="shared" si="3"/>
        <v>85.374176147022808</v>
      </c>
    </row>
    <row r="29" spans="1:12" x14ac:dyDescent="0.2">
      <c r="A29" s="48" t="s">
        <v>22</v>
      </c>
      <c r="B29" s="49" t="s">
        <v>164</v>
      </c>
      <c r="C29" s="44" t="s">
        <v>165</v>
      </c>
      <c r="D29" s="45">
        <v>921.3599999999999</v>
      </c>
      <c r="E29" s="46">
        <v>21617.8659169251</v>
      </c>
      <c r="F29" s="45">
        <v>710.76000000000022</v>
      </c>
      <c r="G29" s="46">
        <v>17710.949157733499</v>
      </c>
      <c r="H29" s="45">
        <v>1037.27</v>
      </c>
      <c r="I29" s="46">
        <v>28004.266384988801</v>
      </c>
      <c r="J29" s="50">
        <f t="shared" si="3"/>
        <v>145.93815071191395</v>
      </c>
    </row>
    <row r="30" spans="1:12" x14ac:dyDescent="0.2">
      <c r="A30" s="48" t="s">
        <v>23</v>
      </c>
      <c r="B30" s="49" t="s">
        <v>166</v>
      </c>
      <c r="C30" s="44" t="s">
        <v>167</v>
      </c>
      <c r="D30" s="45">
        <v>64704.099999999991</v>
      </c>
      <c r="E30" s="46">
        <v>517466.278772933</v>
      </c>
      <c r="F30" s="45">
        <v>72590.340000000026</v>
      </c>
      <c r="G30" s="46">
        <v>572314.407754577</v>
      </c>
      <c r="H30" s="45">
        <v>62693.370000000126</v>
      </c>
      <c r="I30" s="46">
        <v>484061.18391308701</v>
      </c>
      <c r="J30" s="50">
        <f t="shared" si="3"/>
        <v>86.365995806053675</v>
      </c>
    </row>
    <row r="31" spans="1:12" ht="15" x14ac:dyDescent="0.25">
      <c r="A31" s="48" t="s">
        <v>24</v>
      </c>
      <c r="B31" s="49" t="s">
        <v>168</v>
      </c>
      <c r="C31" s="51" t="s">
        <v>169</v>
      </c>
      <c r="D31" s="45">
        <v>218425.17000000013</v>
      </c>
      <c r="E31" s="46">
        <v>1863969.39629232</v>
      </c>
      <c r="F31" s="45">
        <v>313089.14999999962</v>
      </c>
      <c r="G31" s="46">
        <v>2617806.7270112298</v>
      </c>
      <c r="H31" s="45">
        <v>411600.67999999993</v>
      </c>
      <c r="I31" s="46">
        <v>3361852.7249845099</v>
      </c>
      <c r="J31" s="50">
        <f t="shared" si="3"/>
        <v>131.46437045167499</v>
      </c>
    </row>
    <row r="32" spans="1:12" x14ac:dyDescent="0.2">
      <c r="A32" s="48" t="s">
        <v>25</v>
      </c>
      <c r="B32" s="49" t="s">
        <v>170</v>
      </c>
      <c r="C32" s="44" t="s">
        <v>171</v>
      </c>
      <c r="D32" s="45">
        <v>56319.689999999762</v>
      </c>
      <c r="E32" s="46">
        <v>1423306.20766713</v>
      </c>
      <c r="F32" s="45">
        <v>66976.270000000019</v>
      </c>
      <c r="G32" s="46">
        <v>1825971.2655837</v>
      </c>
      <c r="H32" s="45">
        <v>69442.809999999983</v>
      </c>
      <c r="I32" s="46">
        <v>1955919.26622768</v>
      </c>
      <c r="J32" s="50">
        <f t="shared" si="3"/>
        <v>103.68270732305631</v>
      </c>
    </row>
    <row r="33" spans="1:18" x14ac:dyDescent="0.2">
      <c r="A33" s="48" t="s">
        <v>26</v>
      </c>
      <c r="B33" s="49" t="s">
        <v>172</v>
      </c>
      <c r="C33" s="44" t="s">
        <v>173</v>
      </c>
      <c r="D33" s="45">
        <v>2074.8500000000008</v>
      </c>
      <c r="E33" s="46">
        <v>8660.1795094526005</v>
      </c>
      <c r="F33" s="45">
        <v>1390.65</v>
      </c>
      <c r="G33" s="46">
        <v>5780.0570518985696</v>
      </c>
      <c r="H33" s="45">
        <v>1091.8299999999997</v>
      </c>
      <c r="I33" s="46">
        <v>6559.7943122247798</v>
      </c>
      <c r="J33" s="50">
        <f t="shared" si="3"/>
        <v>78.512206522129915</v>
      </c>
    </row>
    <row r="34" spans="1:18" x14ac:dyDescent="0.2">
      <c r="A34" s="48" t="s">
        <v>174</v>
      </c>
      <c r="B34" s="49" t="s">
        <v>175</v>
      </c>
      <c r="C34" s="44" t="s">
        <v>176</v>
      </c>
      <c r="D34" s="45">
        <v>110532.33000000054</v>
      </c>
      <c r="E34" s="46">
        <v>980673.85953804001</v>
      </c>
      <c r="F34" s="45">
        <v>118867.35000000003</v>
      </c>
      <c r="G34" s="46">
        <v>1087402.8241403999</v>
      </c>
      <c r="H34" s="45">
        <v>138084.97000000015</v>
      </c>
      <c r="I34" s="46">
        <v>1264986.26629486</v>
      </c>
      <c r="J34" s="50">
        <f t="shared" si="3"/>
        <v>116.16728226884851</v>
      </c>
    </row>
    <row r="35" spans="1:18" x14ac:dyDescent="0.2">
      <c r="A35" s="48" t="s">
        <v>27</v>
      </c>
      <c r="B35" s="49" t="s">
        <v>177</v>
      </c>
      <c r="C35" s="44" t="s">
        <v>178</v>
      </c>
      <c r="D35" s="45">
        <v>12704.469999999992</v>
      </c>
      <c r="E35" s="46">
        <v>168487.053581602</v>
      </c>
      <c r="F35" s="45">
        <v>10930.020000000004</v>
      </c>
      <c r="G35" s="46">
        <v>150991.29998044399</v>
      </c>
      <c r="H35" s="45">
        <v>11673.649999999991</v>
      </c>
      <c r="I35" s="46">
        <v>167541.35152076001</v>
      </c>
      <c r="J35" s="50">
        <f t="shared" si="3"/>
        <v>106.8035557117003</v>
      </c>
    </row>
    <row r="36" spans="1:18" x14ac:dyDescent="0.2">
      <c r="A36" s="48" t="s">
        <v>179</v>
      </c>
      <c r="B36" s="49" t="s">
        <v>180</v>
      </c>
      <c r="C36" s="44" t="s">
        <v>181</v>
      </c>
      <c r="D36" s="45">
        <v>635.72000000000014</v>
      </c>
      <c r="E36" s="46">
        <v>3198.8037961088098</v>
      </c>
      <c r="F36" s="45">
        <v>706.64</v>
      </c>
      <c r="G36" s="46">
        <v>4476.9767845087899</v>
      </c>
      <c r="H36" s="45">
        <v>1115.1000000000004</v>
      </c>
      <c r="I36" s="46">
        <v>4767.4967493959903</v>
      </c>
      <c r="J36" s="50">
        <f t="shared" si="3"/>
        <v>157.80312464621312</v>
      </c>
    </row>
    <row r="37" spans="1:18" x14ac:dyDescent="0.2">
      <c r="A37" s="48" t="s">
        <v>28</v>
      </c>
      <c r="B37" s="49" t="s">
        <v>182</v>
      </c>
      <c r="C37" s="44" t="s">
        <v>183</v>
      </c>
      <c r="D37" s="45">
        <v>4337.2799999999979</v>
      </c>
      <c r="E37" s="46">
        <v>16143.675427465299</v>
      </c>
      <c r="F37" s="45">
        <v>3267.2700000000013</v>
      </c>
      <c r="G37" s="46">
        <v>15406.8653458632</v>
      </c>
      <c r="H37" s="45">
        <v>1590.7000000000005</v>
      </c>
      <c r="I37" s="46">
        <v>4267.99740523334</v>
      </c>
      <c r="J37" s="50">
        <f t="shared" si="3"/>
        <v>48.685905970427903</v>
      </c>
    </row>
    <row r="38" spans="1:18" x14ac:dyDescent="0.2">
      <c r="A38" s="48" t="s">
        <v>29</v>
      </c>
      <c r="B38" s="49" t="s">
        <v>184</v>
      </c>
      <c r="C38" s="44" t="s">
        <v>185</v>
      </c>
      <c r="D38" s="45">
        <v>2318.4499999999994</v>
      </c>
      <c r="E38" s="46">
        <v>4947.4320850074</v>
      </c>
      <c r="F38" s="45">
        <v>2170.7700000000009</v>
      </c>
      <c r="G38" s="46">
        <v>6835.5738613190997</v>
      </c>
      <c r="H38" s="45">
        <v>1475.600000000001</v>
      </c>
      <c r="I38" s="46">
        <v>4655.2379805465498</v>
      </c>
      <c r="J38" s="50">
        <f t="shared" si="3"/>
        <v>67.975879526619607</v>
      </c>
    </row>
    <row r="39" spans="1:18" x14ac:dyDescent="0.2">
      <c r="A39" s="48" t="s">
        <v>30</v>
      </c>
      <c r="B39" s="49" t="s">
        <v>186</v>
      </c>
      <c r="C39" s="44" t="s">
        <v>187</v>
      </c>
      <c r="D39" s="45">
        <v>1139.1399999999999</v>
      </c>
      <c r="E39" s="46">
        <v>5742.7258345968303</v>
      </c>
      <c r="F39" s="45">
        <v>983.7</v>
      </c>
      <c r="G39" s="46">
        <v>6961.5813447684404</v>
      </c>
      <c r="H39" s="45">
        <v>1168.0300000000002</v>
      </c>
      <c r="I39" s="46">
        <v>4750.7812722608396</v>
      </c>
      <c r="J39" s="50">
        <f t="shared" si="3"/>
        <v>118.73843651519773</v>
      </c>
    </row>
    <row r="40" spans="1:18" x14ac:dyDescent="0.2">
      <c r="A40" s="48" t="s">
        <v>31</v>
      </c>
      <c r="B40" s="49" t="s">
        <v>188</v>
      </c>
      <c r="C40" s="44" t="s">
        <v>189</v>
      </c>
      <c r="D40" s="45">
        <v>1281385.4650000045</v>
      </c>
      <c r="E40" s="46">
        <v>5360901.9336861102</v>
      </c>
      <c r="F40" s="45">
        <v>959312.78999999934</v>
      </c>
      <c r="G40" s="46">
        <v>4354234.4382649399</v>
      </c>
      <c r="H40" s="45">
        <v>766896.85000000068</v>
      </c>
      <c r="I40" s="46">
        <v>3915373.93722403</v>
      </c>
      <c r="J40" s="50">
        <f t="shared" si="3"/>
        <v>79.942314748039706</v>
      </c>
    </row>
    <row r="41" spans="1:18" x14ac:dyDescent="0.2">
      <c r="A41" s="48" t="s">
        <v>32</v>
      </c>
      <c r="B41" s="49" t="s">
        <v>190</v>
      </c>
      <c r="C41" s="44" t="s">
        <v>191</v>
      </c>
      <c r="D41" s="45">
        <v>2538.5099999999989</v>
      </c>
      <c r="E41" s="46">
        <v>22443.378046542399</v>
      </c>
      <c r="F41" s="45">
        <v>1940.86</v>
      </c>
      <c r="G41" s="46">
        <v>19286.846814347002</v>
      </c>
      <c r="H41" s="45">
        <v>1868.27</v>
      </c>
      <c r="I41" s="46">
        <v>17535.521664415799</v>
      </c>
      <c r="J41" s="50">
        <f t="shared" si="3"/>
        <v>96.2599054027596</v>
      </c>
    </row>
    <row r="42" spans="1:18" x14ac:dyDescent="0.2">
      <c r="A42" s="48" t="s">
        <v>33</v>
      </c>
      <c r="B42" s="49" t="s">
        <v>192</v>
      </c>
      <c r="C42" s="44" t="s">
        <v>193</v>
      </c>
      <c r="D42" s="45">
        <v>9200.36</v>
      </c>
      <c r="E42" s="46">
        <v>231496.50861254599</v>
      </c>
      <c r="F42" s="45">
        <v>11811.279999999992</v>
      </c>
      <c r="G42" s="46">
        <v>304916.30794816901</v>
      </c>
      <c r="H42" s="45">
        <v>10795.340000000002</v>
      </c>
      <c r="I42" s="46">
        <v>295026.87758356798</v>
      </c>
      <c r="J42" s="50">
        <f t="shared" si="3"/>
        <v>91.398561375227828</v>
      </c>
    </row>
    <row r="43" spans="1:18" x14ac:dyDescent="0.2">
      <c r="A43" s="48" t="s">
        <v>34</v>
      </c>
      <c r="B43" s="49" t="s">
        <v>194</v>
      </c>
      <c r="C43" s="44" t="s">
        <v>195</v>
      </c>
      <c r="D43" s="45">
        <v>48732.150000000045</v>
      </c>
      <c r="E43" s="46">
        <v>163357.083690384</v>
      </c>
      <c r="F43" s="45">
        <v>54545.240000000034</v>
      </c>
      <c r="G43" s="46">
        <v>201558.78734205401</v>
      </c>
      <c r="H43" s="45">
        <v>55750.099999999969</v>
      </c>
      <c r="I43" s="46">
        <v>233998.95655420501</v>
      </c>
      <c r="J43" s="50">
        <f t="shared" si="3"/>
        <v>102.20891868841339</v>
      </c>
    </row>
    <row r="44" spans="1:18" x14ac:dyDescent="0.2">
      <c r="A44" s="48" t="s">
        <v>35</v>
      </c>
      <c r="B44" s="49" t="s">
        <v>196</v>
      </c>
      <c r="C44" s="44" t="s">
        <v>197</v>
      </c>
      <c r="D44" s="45">
        <v>23843.509999999987</v>
      </c>
      <c r="E44" s="46">
        <v>60040.953341450098</v>
      </c>
      <c r="F44" s="45">
        <v>23776.199999999964</v>
      </c>
      <c r="G44" s="46">
        <v>57697.380247032801</v>
      </c>
      <c r="H44" s="45">
        <v>23321.319999999982</v>
      </c>
      <c r="I44" s="46">
        <v>65302.044603371804</v>
      </c>
      <c r="J44" s="50">
        <f t="shared" si="3"/>
        <v>98.086826322120515</v>
      </c>
    </row>
    <row r="45" spans="1:18" x14ac:dyDescent="0.2">
      <c r="A45" s="48" t="s">
        <v>36</v>
      </c>
      <c r="B45" s="49" t="s">
        <v>198</v>
      </c>
      <c r="C45" s="44" t="s">
        <v>199</v>
      </c>
      <c r="D45" s="45">
        <v>5307.590000000002</v>
      </c>
      <c r="E45" s="46">
        <v>47099.4362053394</v>
      </c>
      <c r="F45" s="45">
        <v>6427.0799999999908</v>
      </c>
      <c r="G45" s="46">
        <v>56285.700180279899</v>
      </c>
      <c r="H45" s="45">
        <v>6341.4200000000028</v>
      </c>
      <c r="I45" s="46">
        <v>53901.597024016301</v>
      </c>
      <c r="J45" s="50">
        <f t="shared" si="3"/>
        <v>98.667201901952552</v>
      </c>
      <c r="P45" s="20"/>
      <c r="Q45" s="20"/>
      <c r="R45" s="20"/>
    </row>
    <row r="46" spans="1:18" x14ac:dyDescent="0.2">
      <c r="A46" s="48" t="s">
        <v>37</v>
      </c>
      <c r="B46" s="49" t="s">
        <v>200</v>
      </c>
      <c r="C46" s="44" t="s">
        <v>201</v>
      </c>
      <c r="D46" s="45">
        <v>101.9</v>
      </c>
      <c r="E46" s="46">
        <v>503.87656393979699</v>
      </c>
      <c r="F46" s="45">
        <v>134.49999999999994</v>
      </c>
      <c r="G46" s="46">
        <v>843.12990825688098</v>
      </c>
      <c r="H46" s="45">
        <v>342.20999999999981</v>
      </c>
      <c r="I46" s="46">
        <v>1277.6184632367899</v>
      </c>
      <c r="J46" s="50">
        <f t="shared" si="3"/>
        <v>254.43122676579924</v>
      </c>
      <c r="P46" s="20"/>
      <c r="Q46" s="20"/>
      <c r="R46" s="20"/>
    </row>
    <row r="47" spans="1:18" x14ac:dyDescent="0.2">
      <c r="A47" s="48" t="s">
        <v>38</v>
      </c>
      <c r="B47" s="49" t="s">
        <v>202</v>
      </c>
      <c r="C47" s="44" t="s">
        <v>203</v>
      </c>
      <c r="D47" s="45">
        <v>64371.21999999979</v>
      </c>
      <c r="E47" s="46">
        <v>127645.91145958399</v>
      </c>
      <c r="F47" s="45">
        <v>56168.230000000032</v>
      </c>
      <c r="G47" s="46">
        <v>104822.09927379699</v>
      </c>
      <c r="H47" s="45">
        <v>53781.589999999887</v>
      </c>
      <c r="I47" s="46">
        <v>115125.18228340401</v>
      </c>
      <c r="J47" s="50">
        <f t="shared" si="3"/>
        <v>95.750907586014108</v>
      </c>
    </row>
    <row r="48" spans="1:18" x14ac:dyDescent="0.2">
      <c r="A48" s="48" t="s">
        <v>39</v>
      </c>
      <c r="B48" s="49" t="s">
        <v>204</v>
      </c>
      <c r="C48" s="44" t="s">
        <v>205</v>
      </c>
      <c r="D48" s="45">
        <v>6896.5799999999954</v>
      </c>
      <c r="E48" s="46">
        <v>128836.435969479</v>
      </c>
      <c r="F48" s="45">
        <v>8006.3100000000068</v>
      </c>
      <c r="G48" s="46">
        <v>161499.73367627099</v>
      </c>
      <c r="H48" s="45">
        <v>11785.309999999994</v>
      </c>
      <c r="I48" s="46">
        <v>242552.81963932401</v>
      </c>
      <c r="J48" s="50">
        <f t="shared" si="3"/>
        <v>147.20027078641701</v>
      </c>
    </row>
    <row r="49" spans="1:10" x14ac:dyDescent="0.2">
      <c r="A49" s="48" t="s">
        <v>40</v>
      </c>
      <c r="B49" s="49" t="s">
        <v>206</v>
      </c>
      <c r="C49" s="44" t="s">
        <v>207</v>
      </c>
      <c r="D49" s="45">
        <v>38734.640000000029</v>
      </c>
      <c r="E49" s="46">
        <v>122772.66891212</v>
      </c>
      <c r="F49" s="45">
        <v>36812.120000000024</v>
      </c>
      <c r="G49" s="46">
        <v>129919.353792907</v>
      </c>
      <c r="H49" s="45">
        <v>33977.32999999998</v>
      </c>
      <c r="I49" s="46">
        <v>111037.565173426</v>
      </c>
      <c r="J49" s="50">
        <f t="shared" si="3"/>
        <v>92.29930251232463</v>
      </c>
    </row>
    <row r="50" spans="1:10" x14ac:dyDescent="0.2">
      <c r="A50" s="48" t="s">
        <v>41</v>
      </c>
      <c r="B50" s="49" t="s">
        <v>208</v>
      </c>
      <c r="C50" s="44" t="s">
        <v>209</v>
      </c>
      <c r="D50" s="45">
        <v>4741.1699999999992</v>
      </c>
      <c r="E50" s="46">
        <v>15836.2636244269</v>
      </c>
      <c r="F50" s="45">
        <v>2588.3800000000006</v>
      </c>
      <c r="G50" s="46">
        <v>15847.608022382899</v>
      </c>
      <c r="H50" s="45">
        <v>2609.5900000000011</v>
      </c>
      <c r="I50" s="46">
        <v>11466.143686715301</v>
      </c>
      <c r="J50" s="50">
        <f t="shared" si="3"/>
        <v>100.81943145905936</v>
      </c>
    </row>
    <row r="51" spans="1:10" x14ac:dyDescent="0.2">
      <c r="A51" s="48" t="s">
        <v>42</v>
      </c>
      <c r="B51" s="49" t="s">
        <v>210</v>
      </c>
      <c r="C51" s="44" t="s">
        <v>211</v>
      </c>
      <c r="D51" s="45">
        <v>7136.82</v>
      </c>
      <c r="E51" s="46">
        <v>111003.92683517899</v>
      </c>
      <c r="F51" s="45">
        <v>6019.59</v>
      </c>
      <c r="G51" s="46">
        <v>111238.193267674</v>
      </c>
      <c r="H51" s="45">
        <v>3250.3300000000017</v>
      </c>
      <c r="I51" s="46">
        <v>61417.221714942803</v>
      </c>
      <c r="J51" s="50">
        <f t="shared" si="3"/>
        <v>53.995870150624903</v>
      </c>
    </row>
    <row r="52" spans="1:10" x14ac:dyDescent="0.2">
      <c r="A52" s="48" t="s">
        <v>43</v>
      </c>
      <c r="B52" s="49" t="s">
        <v>212</v>
      </c>
      <c r="C52" s="44" t="s">
        <v>213</v>
      </c>
      <c r="D52" s="45">
        <v>2531.4999999999995</v>
      </c>
      <c r="E52" s="46">
        <v>14010.313855493299</v>
      </c>
      <c r="F52" s="45">
        <v>3675.79</v>
      </c>
      <c r="G52" s="46">
        <v>18517.871284822999</v>
      </c>
      <c r="H52" s="45">
        <v>4528.4100000000008</v>
      </c>
      <c r="I52" s="46">
        <v>20637.965314466201</v>
      </c>
      <c r="J52" s="50">
        <f t="shared" si="3"/>
        <v>123.19555796168989</v>
      </c>
    </row>
    <row r="53" spans="1:10" x14ac:dyDescent="0.2">
      <c r="A53" s="48" t="s">
        <v>44</v>
      </c>
      <c r="B53" s="49" t="s">
        <v>214</v>
      </c>
      <c r="C53" s="44" t="s">
        <v>215</v>
      </c>
      <c r="D53" s="45">
        <v>62281.349999999919</v>
      </c>
      <c r="E53" s="46">
        <v>1296140.44831723</v>
      </c>
      <c r="F53" s="45">
        <v>69758.150000000009</v>
      </c>
      <c r="G53" s="46">
        <v>1489692.7894412801</v>
      </c>
      <c r="H53" s="45">
        <v>72605.639999999752</v>
      </c>
      <c r="I53" s="46">
        <v>1703892.0896280101</v>
      </c>
      <c r="J53" s="50">
        <f t="shared" si="3"/>
        <v>104.08194598050513</v>
      </c>
    </row>
    <row r="54" spans="1:10" x14ac:dyDescent="0.2">
      <c r="A54" s="48" t="s">
        <v>45</v>
      </c>
      <c r="B54" s="49" t="s">
        <v>216</v>
      </c>
      <c r="C54" s="44" t="s">
        <v>217</v>
      </c>
      <c r="D54" s="45">
        <v>24509.829999999998</v>
      </c>
      <c r="E54" s="46">
        <v>111601.271220735</v>
      </c>
      <c r="F54" s="45">
        <v>25185.209999999981</v>
      </c>
      <c r="G54" s="46">
        <v>107912.13865595299</v>
      </c>
      <c r="H54" s="45">
        <v>19168.639999999945</v>
      </c>
      <c r="I54" s="46">
        <v>91894.689895122501</v>
      </c>
      <c r="J54" s="50">
        <f t="shared" si="3"/>
        <v>76.110701479161619</v>
      </c>
    </row>
    <row r="55" spans="1:10" x14ac:dyDescent="0.2">
      <c r="A55" s="48" t="s">
        <v>46</v>
      </c>
      <c r="B55" s="49" t="s">
        <v>218</v>
      </c>
      <c r="C55" s="44" t="s">
        <v>219</v>
      </c>
      <c r="D55" s="45">
        <v>2410.2700000000018</v>
      </c>
      <c r="E55" s="46">
        <v>6730.5157203495201</v>
      </c>
      <c r="F55" s="45">
        <v>1933.1899999999996</v>
      </c>
      <c r="G55" s="46">
        <v>5248.9185056644601</v>
      </c>
      <c r="H55" s="45">
        <v>1572.38</v>
      </c>
      <c r="I55" s="46">
        <v>5778.8545941816001</v>
      </c>
      <c r="J55" s="50">
        <f t="shared" si="3"/>
        <v>81.33603008498909</v>
      </c>
    </row>
    <row r="56" spans="1:10" x14ac:dyDescent="0.2">
      <c r="A56" s="48" t="s">
        <v>47</v>
      </c>
      <c r="B56" s="49" t="s">
        <v>220</v>
      </c>
      <c r="C56" s="44" t="s">
        <v>221</v>
      </c>
      <c r="D56" s="45">
        <v>22968.43999999994</v>
      </c>
      <c r="E56" s="46">
        <v>68469.462695808004</v>
      </c>
      <c r="F56" s="45">
        <v>15773.62999999999</v>
      </c>
      <c r="G56" s="46">
        <v>57808.4002753159</v>
      </c>
      <c r="H56" s="45">
        <v>9761.1899999999932</v>
      </c>
      <c r="I56" s="46">
        <v>33988.064152457897</v>
      </c>
      <c r="J56" s="50">
        <f t="shared" si="3"/>
        <v>61.882965430278247</v>
      </c>
    </row>
    <row r="57" spans="1:10" x14ac:dyDescent="0.2">
      <c r="A57" s="48" t="s">
        <v>48</v>
      </c>
      <c r="B57" s="49" t="s">
        <v>222</v>
      </c>
      <c r="C57" s="44" t="s">
        <v>223</v>
      </c>
      <c r="D57" s="45">
        <v>612260.41999999899</v>
      </c>
      <c r="E57" s="46">
        <v>1180222.6763719199</v>
      </c>
      <c r="F57" s="45">
        <v>551213.48000000045</v>
      </c>
      <c r="G57" s="46">
        <v>1125325.22532022</v>
      </c>
      <c r="H57" s="45">
        <v>416103.05000000098</v>
      </c>
      <c r="I57" s="46">
        <v>998512.72052381001</v>
      </c>
      <c r="J57" s="50">
        <f t="shared" si="3"/>
        <v>75.488547558742695</v>
      </c>
    </row>
    <row r="58" spans="1:10" x14ac:dyDescent="0.2">
      <c r="A58" s="48" t="s">
        <v>49</v>
      </c>
      <c r="B58" s="49" t="s">
        <v>224</v>
      </c>
      <c r="C58" s="44" t="s">
        <v>225</v>
      </c>
      <c r="D58" s="45">
        <v>28981.990000000009</v>
      </c>
      <c r="E58" s="46">
        <v>170712.307602949</v>
      </c>
      <c r="F58" s="45">
        <v>36793.480000000047</v>
      </c>
      <c r="G58" s="46">
        <v>230046.554757898</v>
      </c>
      <c r="H58" s="45">
        <v>42771.910000000084</v>
      </c>
      <c r="I58" s="46">
        <v>262454.67351703101</v>
      </c>
      <c r="J58" s="50">
        <f t="shared" si="3"/>
        <v>116.24861252591501</v>
      </c>
    </row>
    <row r="59" spans="1:10" x14ac:dyDescent="0.2">
      <c r="A59" s="48" t="s">
        <v>50</v>
      </c>
      <c r="B59" s="49" t="s">
        <v>226</v>
      </c>
      <c r="C59" s="44" t="s">
        <v>227</v>
      </c>
      <c r="D59" s="45">
        <v>28471.900000000012</v>
      </c>
      <c r="E59" s="46">
        <v>83204.352495066094</v>
      </c>
      <c r="F59" s="45">
        <v>26570.480000000032</v>
      </c>
      <c r="G59" s="46">
        <v>82115.5310969782</v>
      </c>
      <c r="H59" s="45">
        <v>23882.490000000016</v>
      </c>
      <c r="I59" s="46">
        <v>76326.536526563199</v>
      </c>
      <c r="J59" s="50">
        <f t="shared" si="3"/>
        <v>89.88354745567257</v>
      </c>
    </row>
    <row r="60" spans="1:10" x14ac:dyDescent="0.2">
      <c r="A60" s="48" t="s">
        <v>51</v>
      </c>
      <c r="B60" s="49" t="s">
        <v>228</v>
      </c>
      <c r="C60" s="44" t="s">
        <v>229</v>
      </c>
      <c r="D60" s="45">
        <v>12206.600000000008</v>
      </c>
      <c r="E60" s="46">
        <v>25949.1391435357</v>
      </c>
      <c r="F60" s="45">
        <v>9310.1200000000026</v>
      </c>
      <c r="G60" s="46">
        <v>19811.074951182702</v>
      </c>
      <c r="H60" s="45">
        <v>6807.699999999998</v>
      </c>
      <c r="I60" s="46">
        <v>15676.818424057899</v>
      </c>
      <c r="J60" s="50">
        <f t="shared" si="3"/>
        <v>73.121506489712232</v>
      </c>
    </row>
    <row r="61" spans="1:10" x14ac:dyDescent="0.2">
      <c r="A61" s="48" t="s">
        <v>52</v>
      </c>
      <c r="B61" s="49" t="s">
        <v>230</v>
      </c>
      <c r="C61" s="44" t="s">
        <v>231</v>
      </c>
      <c r="D61" s="45">
        <v>29820.080000000005</v>
      </c>
      <c r="E61" s="46">
        <v>75909.566855259705</v>
      </c>
      <c r="F61" s="45">
        <v>25532.369999999995</v>
      </c>
      <c r="G61" s="46">
        <v>79203.984883843499</v>
      </c>
      <c r="H61" s="45">
        <v>29714.180000000004</v>
      </c>
      <c r="I61" s="46">
        <v>92197.683929711304</v>
      </c>
      <c r="J61" s="50">
        <f t="shared" si="3"/>
        <v>116.37846388721458</v>
      </c>
    </row>
    <row r="62" spans="1:10" x14ac:dyDescent="0.2">
      <c r="A62" s="48" t="s">
        <v>53</v>
      </c>
      <c r="B62" s="49" t="s">
        <v>232</v>
      </c>
      <c r="C62" s="44" t="s">
        <v>233</v>
      </c>
      <c r="D62" s="45">
        <v>373.77999999999992</v>
      </c>
      <c r="E62" s="46">
        <v>1880.39884183858</v>
      </c>
      <c r="F62" s="45">
        <v>290.95000000000016</v>
      </c>
      <c r="G62" s="46">
        <v>1166.7068130299699</v>
      </c>
      <c r="H62" s="45">
        <v>257.89</v>
      </c>
      <c r="I62" s="46">
        <v>1244.6206299038599</v>
      </c>
      <c r="J62" s="50">
        <f t="shared" si="3"/>
        <v>88.637222890530964</v>
      </c>
    </row>
    <row r="63" spans="1:10" x14ac:dyDescent="0.2">
      <c r="A63" s="48" t="s">
        <v>54</v>
      </c>
      <c r="B63" s="49" t="s">
        <v>234</v>
      </c>
      <c r="C63" s="44" t="s">
        <v>235</v>
      </c>
      <c r="D63" s="45">
        <v>23354.870000000024</v>
      </c>
      <c r="E63" s="46">
        <v>589008.52906672796</v>
      </c>
      <c r="F63" s="45">
        <v>29922.130000000005</v>
      </c>
      <c r="G63" s="46">
        <v>759044.56049442501</v>
      </c>
      <c r="H63" s="45">
        <v>30633.10999999991</v>
      </c>
      <c r="I63" s="46">
        <v>862313.68856839905</v>
      </c>
      <c r="J63" s="50">
        <f t="shared" si="3"/>
        <v>102.37610089923379</v>
      </c>
    </row>
    <row r="64" spans="1:10" x14ac:dyDescent="0.2">
      <c r="A64" s="52" t="s">
        <v>55</v>
      </c>
      <c r="B64" s="49" t="s">
        <v>236</v>
      </c>
      <c r="C64" s="44" t="s">
        <v>237</v>
      </c>
      <c r="D64" s="45">
        <v>2781.3500000000004</v>
      </c>
      <c r="E64" s="46">
        <v>61504.211944020397</v>
      </c>
      <c r="F64" s="45">
        <v>2600.7999999999997</v>
      </c>
      <c r="G64" s="46">
        <v>66904.593941819097</v>
      </c>
      <c r="H64" s="45">
        <v>4889.3300000000008</v>
      </c>
      <c r="I64" s="46">
        <v>126610.569214805</v>
      </c>
      <c r="J64" s="50">
        <f t="shared" si="3"/>
        <v>187.99330975084592</v>
      </c>
    </row>
    <row r="65" spans="1:10" ht="13.5" thickBot="1" x14ac:dyDescent="0.25">
      <c r="A65" s="87" t="s">
        <v>56</v>
      </c>
      <c r="B65" s="53"/>
      <c r="C65" s="54"/>
      <c r="D65" s="55">
        <v>36631.430000000008</v>
      </c>
      <c r="E65" s="86">
        <v>151799.33709065628</v>
      </c>
      <c r="F65" s="55">
        <v>25920.98</v>
      </c>
      <c r="G65" s="86">
        <v>121306.76422246709</v>
      </c>
      <c r="H65" s="55">
        <v>19737.159999999982</v>
      </c>
      <c r="I65" s="86">
        <v>81345.020038203831</v>
      </c>
      <c r="J65" s="50">
        <f t="shared" si="3"/>
        <v>76.143571732241526</v>
      </c>
    </row>
    <row r="66" spans="1:10" ht="13.5" thickBot="1" x14ac:dyDescent="0.25">
      <c r="A66" s="56" t="s">
        <v>57</v>
      </c>
      <c r="B66" s="57"/>
      <c r="C66" s="37"/>
      <c r="D66" s="38">
        <f>SUM(D67:D75)</f>
        <v>671449.1100000008</v>
      </c>
      <c r="E66" s="39">
        <f>SUM(E67:E75)</f>
        <v>5271569.3810528759</v>
      </c>
      <c r="F66" s="38">
        <f>SUM(F67:F74)</f>
        <v>655758.01000000024</v>
      </c>
      <c r="G66" s="40">
        <f>SUM(G67:G75)</f>
        <v>5610132.1664351132</v>
      </c>
      <c r="H66" s="38">
        <f>SUM(H67:H74)</f>
        <v>698905.21000000136</v>
      </c>
      <c r="I66" s="40">
        <f>SUM(I67:I75)</f>
        <v>6747161.7821987243</v>
      </c>
      <c r="J66" s="58">
        <f t="shared" si="3"/>
        <v>106.57974425657433</v>
      </c>
    </row>
    <row r="67" spans="1:10" x14ac:dyDescent="0.2">
      <c r="A67" s="48" t="s">
        <v>58</v>
      </c>
      <c r="B67" s="49" t="s">
        <v>238</v>
      </c>
      <c r="C67" s="44" t="s">
        <v>239</v>
      </c>
      <c r="D67" s="45">
        <v>166583.54999999973</v>
      </c>
      <c r="E67" s="46">
        <v>1910658.7063546099</v>
      </c>
      <c r="F67" s="45">
        <v>149269.43000000008</v>
      </c>
      <c r="G67" s="46">
        <v>1906829.5813986801</v>
      </c>
      <c r="H67" s="45">
        <v>153811.09000000029</v>
      </c>
      <c r="I67" s="46">
        <v>2091336.3891658101</v>
      </c>
      <c r="J67" s="50">
        <f>(H67/F67)*100</f>
        <v>103.04259217711235</v>
      </c>
    </row>
    <row r="68" spans="1:10" x14ac:dyDescent="0.2">
      <c r="A68" s="48" t="s">
        <v>59</v>
      </c>
      <c r="B68" s="49" t="s">
        <v>240</v>
      </c>
      <c r="C68" s="44" t="s">
        <v>241</v>
      </c>
      <c r="D68" s="45">
        <v>145587.94000000029</v>
      </c>
      <c r="E68" s="46">
        <v>1660719.32623592</v>
      </c>
      <c r="F68" s="45">
        <v>167454.67999999996</v>
      </c>
      <c r="G68" s="46">
        <v>1884514.92822172</v>
      </c>
      <c r="H68" s="45">
        <v>267259.83000000101</v>
      </c>
      <c r="I68" s="46">
        <v>2899409.1244044499</v>
      </c>
      <c r="J68" s="50">
        <f t="shared" ref="J68:J74" si="4">(H68/F68)*100</f>
        <v>159.60129033121143</v>
      </c>
    </row>
    <row r="69" spans="1:10" x14ac:dyDescent="0.2">
      <c r="A69" s="48" t="s">
        <v>60</v>
      </c>
      <c r="B69" s="49" t="s">
        <v>242</v>
      </c>
      <c r="C69" s="44" t="s">
        <v>243</v>
      </c>
      <c r="D69" s="45">
        <v>77919.810000000114</v>
      </c>
      <c r="E69" s="46">
        <v>191965.761605623</v>
      </c>
      <c r="F69" s="45">
        <v>76769.489999999991</v>
      </c>
      <c r="G69" s="46">
        <v>201082.63943762501</v>
      </c>
      <c r="H69" s="45">
        <v>65639.350000000049</v>
      </c>
      <c r="I69" s="46">
        <v>190336.902509529</v>
      </c>
      <c r="J69" s="50">
        <f t="shared" si="4"/>
        <v>85.501870599895952</v>
      </c>
    </row>
    <row r="70" spans="1:10" x14ac:dyDescent="0.2">
      <c r="A70" s="48" t="s">
        <v>61</v>
      </c>
      <c r="B70" s="49" t="s">
        <v>244</v>
      </c>
      <c r="C70" s="44" t="s">
        <v>245</v>
      </c>
      <c r="D70" s="45">
        <v>168393.00000000032</v>
      </c>
      <c r="E70" s="46">
        <v>677685.107994608</v>
      </c>
      <c r="F70" s="45">
        <v>148778.04000000012</v>
      </c>
      <c r="G70" s="46">
        <v>590525.65726522403</v>
      </c>
      <c r="H70" s="45">
        <v>98591.950000000084</v>
      </c>
      <c r="I70" s="46">
        <v>442603.73753134802</v>
      </c>
      <c r="J70" s="50">
        <f t="shared" si="4"/>
        <v>66.267810760243918</v>
      </c>
    </row>
    <row r="71" spans="1:10" x14ac:dyDescent="0.2">
      <c r="A71" s="48" t="s">
        <v>62</v>
      </c>
      <c r="B71" s="49" t="s">
        <v>246</v>
      </c>
      <c r="C71" s="44" t="s">
        <v>247</v>
      </c>
      <c r="D71" s="45">
        <v>2363.2699999999991</v>
      </c>
      <c r="E71" s="46">
        <v>6168.0382364083998</v>
      </c>
      <c r="F71" s="45">
        <v>2395.5000000000005</v>
      </c>
      <c r="G71" s="46">
        <v>7658.9687275114902</v>
      </c>
      <c r="H71" s="45">
        <v>1573.2499999999998</v>
      </c>
      <c r="I71" s="46">
        <v>5994.6730451637304</v>
      </c>
      <c r="J71" s="50">
        <f t="shared" si="4"/>
        <v>65.67522437904401</v>
      </c>
    </row>
    <row r="72" spans="1:10" x14ac:dyDescent="0.2">
      <c r="A72" s="48" t="s">
        <v>63</v>
      </c>
      <c r="B72" s="49" t="s">
        <v>248</v>
      </c>
      <c r="C72" s="44" t="s">
        <v>249</v>
      </c>
      <c r="D72" s="45">
        <v>10178.700000000004</v>
      </c>
      <c r="E72" s="46">
        <v>42463.0719375263</v>
      </c>
      <c r="F72" s="45">
        <v>5190.1000000000013</v>
      </c>
      <c r="G72" s="46">
        <v>22308.080669054001</v>
      </c>
      <c r="H72" s="45">
        <v>4779.5999999999976</v>
      </c>
      <c r="I72" s="46">
        <v>22922.724111665699</v>
      </c>
      <c r="J72" s="50">
        <f t="shared" si="4"/>
        <v>92.090711161634587</v>
      </c>
    </row>
    <row r="73" spans="1:10" x14ac:dyDescent="0.2">
      <c r="A73" s="48" t="s">
        <v>64</v>
      </c>
      <c r="B73" s="49" t="s">
        <v>250</v>
      </c>
      <c r="C73" s="44" t="s">
        <v>251</v>
      </c>
      <c r="D73" s="45">
        <v>93972.090000000462</v>
      </c>
      <c r="E73" s="46">
        <v>756001.597060228</v>
      </c>
      <c r="F73" s="45">
        <v>99799.420000000187</v>
      </c>
      <c r="G73" s="46">
        <v>974619.845425818</v>
      </c>
      <c r="H73" s="45">
        <v>102822.58999999981</v>
      </c>
      <c r="I73" s="46">
        <v>1075133.9118909</v>
      </c>
      <c r="J73" s="50">
        <f t="shared" si="4"/>
        <v>103.02924606175029</v>
      </c>
    </row>
    <row r="74" spans="1:10" x14ac:dyDescent="0.2">
      <c r="A74" s="52" t="s">
        <v>65</v>
      </c>
      <c r="B74" s="49" t="s">
        <v>252</v>
      </c>
      <c r="C74" s="44" t="s">
        <v>253</v>
      </c>
      <c r="D74" s="45">
        <v>6316.6500000000015</v>
      </c>
      <c r="E74" s="46">
        <v>24096.527627952801</v>
      </c>
      <c r="F74" s="45">
        <v>6101.350000000014</v>
      </c>
      <c r="G74" s="46">
        <v>22592.465289480799</v>
      </c>
      <c r="H74" s="45">
        <v>4427.5499999999956</v>
      </c>
      <c r="I74" s="46">
        <v>19424.319539857301</v>
      </c>
      <c r="J74" s="50">
        <f t="shared" si="4"/>
        <v>72.566727035819696</v>
      </c>
    </row>
    <row r="75" spans="1:10" ht="13.5" thickBot="1" x14ac:dyDescent="0.25">
      <c r="A75" s="59" t="s">
        <v>254</v>
      </c>
      <c r="B75" s="60"/>
      <c r="C75" s="54"/>
      <c r="D75" s="45">
        <v>134.10000000000002</v>
      </c>
      <c r="E75" s="86">
        <v>1811.2439999999999</v>
      </c>
      <c r="F75" s="55"/>
      <c r="G75" s="61"/>
      <c r="H75" s="55"/>
      <c r="I75" s="61"/>
      <c r="J75" s="50"/>
    </row>
    <row r="76" spans="1:10" ht="13.5" thickBot="1" x14ac:dyDescent="0.25">
      <c r="A76" s="56" t="s">
        <v>66</v>
      </c>
      <c r="B76" s="57"/>
      <c r="C76" s="37"/>
      <c r="D76" s="38">
        <f t="shared" ref="D76:I76" si="5">SUM(D77:D84)</f>
        <v>275276.74999999988</v>
      </c>
      <c r="E76" s="39">
        <f t="shared" si="5"/>
        <v>1041813.8926248143</v>
      </c>
      <c r="F76" s="38">
        <f t="shared" si="5"/>
        <v>314896.87000000034</v>
      </c>
      <c r="G76" s="40">
        <f t="shared" si="5"/>
        <v>1235360.7288715011</v>
      </c>
      <c r="H76" s="38">
        <f t="shared" si="5"/>
        <v>387644.05000000005</v>
      </c>
      <c r="I76" s="40">
        <f t="shared" si="5"/>
        <v>1679816.0080666854</v>
      </c>
      <c r="J76" s="58">
        <f t="shared" ref="J76:J131" si="6">(H76/F76)*100</f>
        <v>123.10190634794166</v>
      </c>
    </row>
    <row r="77" spans="1:10" x14ac:dyDescent="0.2">
      <c r="A77" s="48" t="s">
        <v>67</v>
      </c>
      <c r="B77" s="49" t="s">
        <v>255</v>
      </c>
      <c r="C77" s="44" t="s">
        <v>256</v>
      </c>
      <c r="D77" s="62">
        <v>241.1</v>
      </c>
      <c r="E77" s="63">
        <v>1537.4693303899901</v>
      </c>
      <c r="F77" s="62">
        <v>325.3</v>
      </c>
      <c r="G77" s="63">
        <v>1451.78611055276</v>
      </c>
      <c r="H77" s="45">
        <v>289.92999999999995</v>
      </c>
      <c r="I77" s="46">
        <v>923.19223763336595</v>
      </c>
      <c r="J77" s="50">
        <f t="shared" si="6"/>
        <v>89.126959729480461</v>
      </c>
    </row>
    <row r="78" spans="1:10" x14ac:dyDescent="0.2">
      <c r="A78" s="42" t="s">
        <v>68</v>
      </c>
      <c r="B78" s="49" t="s">
        <v>257</v>
      </c>
      <c r="C78" s="44" t="s">
        <v>258</v>
      </c>
      <c r="D78" s="45">
        <v>7006.9800000000059</v>
      </c>
      <c r="E78" s="46">
        <v>12572.3534295797</v>
      </c>
      <c r="F78" s="45">
        <v>7761.0800000000045</v>
      </c>
      <c r="G78" s="46">
        <v>13307.9743624245</v>
      </c>
      <c r="H78" s="45">
        <v>5990.2299999999977</v>
      </c>
      <c r="I78" s="46">
        <v>10606.839099914099</v>
      </c>
      <c r="J78" s="50">
        <f t="shared" si="6"/>
        <v>77.182943610940669</v>
      </c>
    </row>
    <row r="79" spans="1:10" x14ac:dyDescent="0.2">
      <c r="A79" s="48" t="s">
        <v>69</v>
      </c>
      <c r="B79" s="49" t="s">
        <v>259</v>
      </c>
      <c r="C79" s="44" t="s">
        <v>260</v>
      </c>
      <c r="D79" s="45">
        <v>10305.319999999998</v>
      </c>
      <c r="E79" s="46">
        <v>26211.563347217601</v>
      </c>
      <c r="F79" s="45">
        <v>10684.630000000001</v>
      </c>
      <c r="G79" s="46">
        <v>28083.9882125808</v>
      </c>
      <c r="H79" s="45">
        <v>10526.180000000008</v>
      </c>
      <c r="I79" s="46">
        <v>33060.936209701998</v>
      </c>
      <c r="J79" s="50">
        <f t="shared" si="6"/>
        <v>98.517028666411534</v>
      </c>
    </row>
    <row r="80" spans="1:10" x14ac:dyDescent="0.2">
      <c r="A80" s="48" t="s">
        <v>70</v>
      </c>
      <c r="B80" s="49" t="s">
        <v>261</v>
      </c>
      <c r="C80" s="44" t="s">
        <v>262</v>
      </c>
      <c r="D80" s="45">
        <v>68974.489999999903</v>
      </c>
      <c r="E80" s="46">
        <v>306619.81585454999</v>
      </c>
      <c r="F80" s="45">
        <v>79198.570000000051</v>
      </c>
      <c r="G80" s="46">
        <v>372769.64975067502</v>
      </c>
      <c r="H80" s="45">
        <v>93041.910000000149</v>
      </c>
      <c r="I80" s="46">
        <v>478778.96044931799</v>
      </c>
      <c r="J80" s="50">
        <f t="shared" si="6"/>
        <v>117.47928024458029</v>
      </c>
    </row>
    <row r="81" spans="1:10" x14ac:dyDescent="0.2">
      <c r="A81" s="48" t="s">
        <v>71</v>
      </c>
      <c r="B81" s="49" t="s">
        <v>263</v>
      </c>
      <c r="C81" s="44" t="s">
        <v>264</v>
      </c>
      <c r="D81" s="45">
        <v>32614.699999999968</v>
      </c>
      <c r="E81" s="46">
        <v>174854.74090133901</v>
      </c>
      <c r="F81" s="45">
        <v>20503.099999999999</v>
      </c>
      <c r="G81" s="46">
        <v>145169.181103184</v>
      </c>
      <c r="H81" s="45">
        <v>17469.819999999985</v>
      </c>
      <c r="I81" s="46">
        <v>140675.16228479601</v>
      </c>
      <c r="J81" s="50">
        <f t="shared" si="6"/>
        <v>85.205749374484768</v>
      </c>
    </row>
    <row r="82" spans="1:10" x14ac:dyDescent="0.2">
      <c r="A82" s="48" t="s">
        <v>72</v>
      </c>
      <c r="B82" s="49" t="s">
        <v>265</v>
      </c>
      <c r="C82" s="44" t="s">
        <v>266</v>
      </c>
      <c r="D82" s="45">
        <v>47748.34</v>
      </c>
      <c r="E82" s="46">
        <v>210430.264114224</v>
      </c>
      <c r="F82" s="45">
        <v>64821.900000000016</v>
      </c>
      <c r="G82" s="46">
        <v>312627.45543365797</v>
      </c>
      <c r="H82" s="45">
        <v>114037.0300000001</v>
      </c>
      <c r="I82" s="46">
        <v>550683.20733587397</v>
      </c>
      <c r="J82" s="50">
        <f t="shared" si="6"/>
        <v>175.92361532136528</v>
      </c>
    </row>
    <row r="83" spans="1:10" x14ac:dyDescent="0.2">
      <c r="A83" s="52" t="s">
        <v>73</v>
      </c>
      <c r="B83" s="49" t="s">
        <v>267</v>
      </c>
      <c r="C83" s="44" t="s">
        <v>268</v>
      </c>
      <c r="D83" s="45">
        <v>108385.82</v>
      </c>
      <c r="E83" s="46">
        <v>309587.68564751401</v>
      </c>
      <c r="F83" s="45">
        <v>131565.19000000026</v>
      </c>
      <c r="G83" s="46">
        <v>361950.69389842602</v>
      </c>
      <c r="H83" s="45">
        <v>146281.94999999981</v>
      </c>
      <c r="I83" s="46">
        <v>465087.71044944797</v>
      </c>
      <c r="J83" s="50">
        <f t="shared" si="6"/>
        <v>111.185907153708</v>
      </c>
    </row>
    <row r="84" spans="1:10" ht="15.75" thickBot="1" x14ac:dyDescent="0.3">
      <c r="A84" s="87" t="s">
        <v>74</v>
      </c>
      <c r="B84" s="64"/>
      <c r="C84" s="65"/>
      <c r="D84" s="55"/>
      <c r="E84" s="61"/>
      <c r="F84" s="55">
        <v>37.1</v>
      </c>
      <c r="G84" s="61"/>
      <c r="H84" s="45">
        <v>7</v>
      </c>
      <c r="I84" s="46"/>
      <c r="J84" s="50">
        <f t="shared" si="6"/>
        <v>18.867924528301884</v>
      </c>
    </row>
    <row r="85" spans="1:10" ht="13.5" thickBot="1" x14ac:dyDescent="0.25">
      <c r="A85" s="56" t="s">
        <v>75</v>
      </c>
      <c r="B85" s="57"/>
      <c r="C85" s="37"/>
      <c r="D85" s="38">
        <f t="shared" ref="D85:I85" si="7">SUM(D86:D93)</f>
        <v>48977262.170000002</v>
      </c>
      <c r="E85" s="39">
        <f t="shared" si="7"/>
        <v>32758579.235491607</v>
      </c>
      <c r="F85" s="38">
        <f t="shared" si="7"/>
        <v>36365716.609999999</v>
      </c>
      <c r="G85" s="40">
        <f t="shared" si="7"/>
        <v>26082547.810770206</v>
      </c>
      <c r="H85" s="38">
        <f t="shared" si="7"/>
        <v>33339664.350000001</v>
      </c>
      <c r="I85" s="40">
        <f t="shared" si="7"/>
        <v>25260547.031595249</v>
      </c>
      <c r="J85" s="58">
        <f t="shared" si="6"/>
        <v>91.678832312167657</v>
      </c>
    </row>
    <row r="86" spans="1:10" x14ac:dyDescent="0.2">
      <c r="A86" s="42" t="s">
        <v>76</v>
      </c>
      <c r="B86" s="49" t="s">
        <v>269</v>
      </c>
      <c r="C86" s="44" t="s">
        <v>270</v>
      </c>
      <c r="D86" s="45">
        <v>1930.3999999999985</v>
      </c>
      <c r="E86" s="46">
        <v>4119.0990772000896</v>
      </c>
      <c r="F86" s="45">
        <v>7223.2499999999991</v>
      </c>
      <c r="G86" s="46">
        <v>18250.263449999999</v>
      </c>
      <c r="H86" s="45">
        <v>444.04999999999995</v>
      </c>
      <c r="I86" s="46">
        <v>274.27096672779697</v>
      </c>
      <c r="J86" s="50">
        <f t="shared" si="6"/>
        <v>6.1475097774547471</v>
      </c>
    </row>
    <row r="87" spans="1:10" x14ac:dyDescent="0.2">
      <c r="A87" s="48" t="s">
        <v>77</v>
      </c>
      <c r="B87" s="49" t="s">
        <v>271</v>
      </c>
      <c r="C87" s="44" t="s">
        <v>272</v>
      </c>
      <c r="D87" s="45">
        <v>13833322.379999999</v>
      </c>
      <c r="E87" s="46">
        <v>12672389.5067307</v>
      </c>
      <c r="F87" s="45">
        <v>12145020.189999998</v>
      </c>
      <c r="G87" s="46">
        <v>10707179.697181899</v>
      </c>
      <c r="H87" s="45">
        <v>7993006.8800000018</v>
      </c>
      <c r="I87" s="46">
        <v>7393283.6186627997</v>
      </c>
      <c r="J87" s="50">
        <f t="shared" si="6"/>
        <v>65.813039047735032</v>
      </c>
    </row>
    <row r="88" spans="1:10" x14ac:dyDescent="0.2">
      <c r="A88" s="48" t="s">
        <v>78</v>
      </c>
      <c r="B88" s="49" t="s">
        <v>273</v>
      </c>
      <c r="C88" s="44" t="s">
        <v>274</v>
      </c>
      <c r="D88" s="45">
        <v>17686.849999999999</v>
      </c>
      <c r="E88" s="46">
        <v>15958.244607406399</v>
      </c>
      <c r="F88" s="45">
        <v>9524.9</v>
      </c>
      <c r="G88" s="46">
        <v>10426.037660521801</v>
      </c>
      <c r="H88" s="45">
        <v>38706.549999999996</v>
      </c>
      <c r="I88" s="46">
        <v>19987.72554173</v>
      </c>
      <c r="J88" s="50">
        <f t="shared" si="6"/>
        <v>406.37224537790422</v>
      </c>
    </row>
    <row r="89" spans="1:10" x14ac:dyDescent="0.2">
      <c r="A89" s="48" t="s">
        <v>79</v>
      </c>
      <c r="B89" s="49" t="s">
        <v>275</v>
      </c>
      <c r="C89" s="44" t="s">
        <v>276</v>
      </c>
      <c r="D89" s="45">
        <v>1888389.4300000025</v>
      </c>
      <c r="E89" s="46">
        <v>877026.95156067703</v>
      </c>
      <c r="F89" s="45">
        <v>1099302.5299999998</v>
      </c>
      <c r="G89" s="46">
        <v>597470.42810810404</v>
      </c>
      <c r="H89" s="45">
        <v>991684.66000000108</v>
      </c>
      <c r="I89" s="46">
        <v>567694.88208899798</v>
      </c>
      <c r="J89" s="50">
        <f t="shared" si="6"/>
        <v>90.210350011657042</v>
      </c>
    </row>
    <row r="90" spans="1:10" x14ac:dyDescent="0.2">
      <c r="A90" s="48" t="s">
        <v>80</v>
      </c>
      <c r="B90" s="49" t="s">
        <v>277</v>
      </c>
      <c r="C90" s="44" t="s">
        <v>278</v>
      </c>
      <c r="D90" s="45">
        <v>29607.130000000016</v>
      </c>
      <c r="E90" s="46">
        <v>129417.572772485</v>
      </c>
      <c r="F90" s="45">
        <v>13035.949999999999</v>
      </c>
      <c r="G90" s="46">
        <v>60481.185704519397</v>
      </c>
      <c r="H90" s="45">
        <v>9025.010000000002</v>
      </c>
      <c r="I90" s="46">
        <v>49474.913861111003</v>
      </c>
      <c r="J90" s="50">
        <f t="shared" si="6"/>
        <v>69.231701563752566</v>
      </c>
    </row>
    <row r="91" spans="1:10" x14ac:dyDescent="0.2">
      <c r="A91" s="48" t="s">
        <v>81</v>
      </c>
      <c r="B91" s="49" t="s">
        <v>279</v>
      </c>
      <c r="C91" s="44" t="s">
        <v>280</v>
      </c>
      <c r="D91" s="45">
        <v>31525365.449999996</v>
      </c>
      <c r="E91" s="46">
        <v>18330900.0204149</v>
      </c>
      <c r="F91" s="45">
        <v>20111634.539999999</v>
      </c>
      <c r="G91" s="46">
        <v>13402749.6763494</v>
      </c>
      <c r="H91" s="45">
        <v>21306204.260000002</v>
      </c>
      <c r="I91" s="46">
        <v>15832195.178387901</v>
      </c>
      <c r="J91" s="50">
        <f t="shared" si="6"/>
        <v>105.93969484491241</v>
      </c>
    </row>
    <row r="92" spans="1:10" x14ac:dyDescent="0.2">
      <c r="A92" s="48" t="s">
        <v>82</v>
      </c>
      <c r="B92" s="49" t="s">
        <v>281</v>
      </c>
      <c r="C92" s="44" t="s">
        <v>282</v>
      </c>
      <c r="D92" s="45">
        <v>567828.65</v>
      </c>
      <c r="E92" s="46">
        <v>231552.806539335</v>
      </c>
      <c r="F92" s="45">
        <v>1741020.1500000001</v>
      </c>
      <c r="G92" s="46">
        <v>721171.30094999296</v>
      </c>
      <c r="H92" s="45">
        <v>1857427.7000000002</v>
      </c>
      <c r="I92" s="46">
        <v>814425.81668652105</v>
      </c>
      <c r="J92" s="50">
        <f t="shared" si="6"/>
        <v>106.68616902567155</v>
      </c>
    </row>
    <row r="93" spans="1:10" ht="13.5" thickBot="1" x14ac:dyDescent="0.25">
      <c r="A93" s="9" t="s">
        <v>83</v>
      </c>
      <c r="B93" s="49" t="s">
        <v>283</v>
      </c>
      <c r="C93" s="44" t="s">
        <v>284</v>
      </c>
      <c r="D93" s="45">
        <v>1113131.8800000001</v>
      </c>
      <c r="E93" s="46">
        <v>497215.03378890402</v>
      </c>
      <c r="F93" s="45">
        <v>1238955.1000000017</v>
      </c>
      <c r="G93" s="46">
        <v>564819.221365768</v>
      </c>
      <c r="H93" s="45">
        <v>1143165.2399999984</v>
      </c>
      <c r="I93" s="46">
        <v>583210.62539945799</v>
      </c>
      <c r="J93" s="50">
        <f t="shared" si="6"/>
        <v>92.268496251397394</v>
      </c>
    </row>
    <row r="94" spans="1:10" ht="13.5" thickBot="1" x14ac:dyDescent="0.25">
      <c r="A94" s="56" t="s">
        <v>84</v>
      </c>
      <c r="B94" s="57"/>
      <c r="C94" s="37"/>
      <c r="D94" s="38">
        <f t="shared" ref="D94:I94" si="8">SUM(D95:D103)</f>
        <v>1192659.8600000008</v>
      </c>
      <c r="E94" s="39">
        <f t="shared" si="8"/>
        <v>8439275.1515273955</v>
      </c>
      <c r="F94" s="38">
        <f t="shared" si="8"/>
        <v>952844.6800000004</v>
      </c>
      <c r="G94" s="40">
        <f t="shared" si="8"/>
        <v>7760835.826915673</v>
      </c>
      <c r="H94" s="38">
        <f t="shared" si="8"/>
        <v>966661.21999999986</v>
      </c>
      <c r="I94" s="40">
        <f t="shared" si="8"/>
        <v>8447325.7458395325</v>
      </c>
      <c r="J94" s="58">
        <f t="shared" si="6"/>
        <v>101.45003065977127</v>
      </c>
    </row>
    <row r="95" spans="1:10" x14ac:dyDescent="0.2">
      <c r="A95" s="42" t="s">
        <v>85</v>
      </c>
      <c r="B95" s="66" t="s">
        <v>285</v>
      </c>
      <c r="C95" s="67" t="s">
        <v>286</v>
      </c>
      <c r="D95" s="45">
        <v>3712.6100000000015</v>
      </c>
      <c r="E95" s="46">
        <v>160664.72974703999</v>
      </c>
      <c r="F95" s="45">
        <v>3935.1900000000046</v>
      </c>
      <c r="G95" s="46">
        <v>182956.527666423</v>
      </c>
      <c r="H95" s="45">
        <v>4040.2500000000032</v>
      </c>
      <c r="I95" s="46">
        <v>190273.443091489</v>
      </c>
      <c r="J95" s="50">
        <f t="shared" si="6"/>
        <v>102.66975673347407</v>
      </c>
    </row>
    <row r="96" spans="1:10" x14ac:dyDescent="0.2">
      <c r="A96" s="48" t="s">
        <v>86</v>
      </c>
      <c r="B96" s="49" t="s">
        <v>287</v>
      </c>
      <c r="C96" s="44" t="s">
        <v>288</v>
      </c>
      <c r="D96" s="45">
        <v>12580.090000000009</v>
      </c>
      <c r="E96" s="46">
        <v>696251.37078519096</v>
      </c>
      <c r="F96" s="45">
        <v>12155.420000000011</v>
      </c>
      <c r="G96" s="46">
        <v>684191.28444604902</v>
      </c>
      <c r="H96" s="45">
        <v>11847.410000000022</v>
      </c>
      <c r="I96" s="46">
        <v>682135.10292076296</v>
      </c>
      <c r="J96" s="50">
        <f t="shared" si="6"/>
        <v>97.466068634403513</v>
      </c>
    </row>
    <row r="97" spans="1:10" x14ac:dyDescent="0.2">
      <c r="A97" s="48" t="s">
        <v>87</v>
      </c>
      <c r="B97" s="49" t="s">
        <v>289</v>
      </c>
      <c r="C97" s="44" t="s">
        <v>290</v>
      </c>
      <c r="D97" s="45">
        <v>7233.2999999999984</v>
      </c>
      <c r="E97" s="46">
        <v>11774.9772153915</v>
      </c>
      <c r="F97" s="45">
        <v>7402.2499999999955</v>
      </c>
      <c r="G97" s="46">
        <v>14848.2598597948</v>
      </c>
      <c r="H97" s="45">
        <v>13814.850000000011</v>
      </c>
      <c r="I97" s="46">
        <v>27054.307724332299</v>
      </c>
      <c r="J97" s="50">
        <f t="shared" si="6"/>
        <v>186.63041642743786</v>
      </c>
    </row>
    <row r="98" spans="1:10" x14ac:dyDescent="0.2">
      <c r="A98" s="48" t="s">
        <v>88</v>
      </c>
      <c r="B98" s="49" t="s">
        <v>291</v>
      </c>
      <c r="C98" s="44" t="s">
        <v>292</v>
      </c>
      <c r="D98" s="45">
        <v>897471.7000000003</v>
      </c>
      <c r="E98" s="46">
        <v>3214189.99502711</v>
      </c>
      <c r="F98" s="45">
        <v>647924.42999999982</v>
      </c>
      <c r="G98" s="46">
        <v>2373277.2494340101</v>
      </c>
      <c r="H98" s="45">
        <v>674635.31999999983</v>
      </c>
      <c r="I98" s="46">
        <v>2546486.41476228</v>
      </c>
      <c r="J98" s="50">
        <f t="shared" si="6"/>
        <v>104.1225316970993</v>
      </c>
    </row>
    <row r="99" spans="1:10" x14ac:dyDescent="0.2">
      <c r="A99" s="48" t="s">
        <v>89</v>
      </c>
      <c r="B99" s="49" t="s">
        <v>293</v>
      </c>
      <c r="C99" s="44" t="s">
        <v>294</v>
      </c>
      <c r="D99" s="45">
        <v>4047.1</v>
      </c>
      <c r="E99" s="46">
        <v>37416.591160020602</v>
      </c>
      <c r="F99" s="45">
        <v>7763.0899999999992</v>
      </c>
      <c r="G99" s="46">
        <v>72902.615276305398</v>
      </c>
      <c r="H99" s="45">
        <v>7587.5000000000009</v>
      </c>
      <c r="I99" s="46">
        <v>72038.335318772704</v>
      </c>
      <c r="J99" s="50">
        <f t="shared" si="6"/>
        <v>97.738142930199217</v>
      </c>
    </row>
    <row r="100" spans="1:10" x14ac:dyDescent="0.2">
      <c r="A100" s="48" t="s">
        <v>90</v>
      </c>
      <c r="B100" s="49" t="s">
        <v>295</v>
      </c>
      <c r="C100" s="44" t="s">
        <v>296</v>
      </c>
      <c r="D100" s="45">
        <v>10731.429999999997</v>
      </c>
      <c r="E100" s="46">
        <v>72844.714603644694</v>
      </c>
      <c r="F100" s="45">
        <v>10308.299999999996</v>
      </c>
      <c r="G100" s="46">
        <v>78601.021424102306</v>
      </c>
      <c r="H100" s="45">
        <v>6584.37</v>
      </c>
      <c r="I100" s="46">
        <v>57556.815304989403</v>
      </c>
      <c r="J100" s="50">
        <f t="shared" si="6"/>
        <v>63.874450685370064</v>
      </c>
    </row>
    <row r="101" spans="1:10" x14ac:dyDescent="0.2">
      <c r="A101" s="48" t="s">
        <v>91</v>
      </c>
      <c r="B101" s="49" t="s">
        <v>297</v>
      </c>
      <c r="C101" s="44" t="s">
        <v>298</v>
      </c>
      <c r="D101" s="45">
        <v>253592.73000000068</v>
      </c>
      <c r="E101" s="46">
        <v>4223369.4319201102</v>
      </c>
      <c r="F101" s="45">
        <v>260680.54000000056</v>
      </c>
      <c r="G101" s="46">
        <v>4327993.2090464104</v>
      </c>
      <c r="H101" s="45">
        <v>245045.49999999997</v>
      </c>
      <c r="I101" s="46">
        <v>4833025.8907920001</v>
      </c>
      <c r="J101" s="50">
        <f t="shared" si="6"/>
        <v>94.002222030075373</v>
      </c>
    </row>
    <row r="102" spans="1:10" x14ac:dyDescent="0.2">
      <c r="A102" s="48" t="s">
        <v>92</v>
      </c>
      <c r="B102" s="49" t="s">
        <v>299</v>
      </c>
      <c r="C102" s="44" t="s">
        <v>300</v>
      </c>
      <c r="D102" s="45">
        <v>236.89999999999998</v>
      </c>
      <c r="E102" s="46">
        <v>4006.82450549451</v>
      </c>
      <c r="F102" s="45">
        <v>1109.1999999999998</v>
      </c>
      <c r="G102" s="46">
        <v>16175.687889579</v>
      </c>
      <c r="H102" s="45">
        <v>1369.2499999999998</v>
      </c>
      <c r="I102" s="46">
        <v>25952.0479265824</v>
      </c>
      <c r="J102" s="50">
        <f t="shared" si="6"/>
        <v>123.44482509917056</v>
      </c>
    </row>
    <row r="103" spans="1:10" ht="13.5" thickBot="1" x14ac:dyDescent="0.25">
      <c r="A103" s="87" t="s">
        <v>93</v>
      </c>
      <c r="B103" s="49" t="s">
        <v>301</v>
      </c>
      <c r="C103" s="44" t="s">
        <v>302</v>
      </c>
      <c r="D103" s="55">
        <v>3054</v>
      </c>
      <c r="E103" s="86">
        <v>18756.516563393699</v>
      </c>
      <c r="F103" s="55">
        <v>1566.2599999999995</v>
      </c>
      <c r="G103" s="86">
        <v>9889.9718729993892</v>
      </c>
      <c r="H103" s="45">
        <v>1736.77</v>
      </c>
      <c r="I103" s="89">
        <v>12803.387998324712</v>
      </c>
      <c r="J103" s="50">
        <f t="shared" si="6"/>
        <v>110.88644286389236</v>
      </c>
    </row>
    <row r="104" spans="1:10" ht="13.5" thickBot="1" x14ac:dyDescent="0.25">
      <c r="A104" s="56" t="s">
        <v>94</v>
      </c>
      <c r="B104" s="57"/>
      <c r="C104" s="37"/>
      <c r="D104" s="38">
        <f t="shared" ref="D104:I104" si="9">SUM(D105:D114)</f>
        <v>144067.99999999997</v>
      </c>
      <c r="E104" s="39">
        <f t="shared" si="9"/>
        <v>1629774.5008853504</v>
      </c>
      <c r="F104" s="38">
        <f t="shared" si="9"/>
        <v>108101.72</v>
      </c>
      <c r="G104" s="40">
        <f t="shared" si="9"/>
        <v>1379809.6714880567</v>
      </c>
      <c r="H104" s="38">
        <f t="shared" si="9"/>
        <v>112501.84999999999</v>
      </c>
      <c r="I104" s="40">
        <f t="shared" si="9"/>
        <v>1214655.7671211592</v>
      </c>
      <c r="J104" s="58">
        <f t="shared" si="6"/>
        <v>104.07036076761776</v>
      </c>
    </row>
    <row r="105" spans="1:10" x14ac:dyDescent="0.2">
      <c r="A105" s="42" t="s">
        <v>95</v>
      </c>
      <c r="B105" s="49" t="s">
        <v>303</v>
      </c>
      <c r="C105" s="44" t="s">
        <v>304</v>
      </c>
      <c r="D105" s="45">
        <v>14166.900000000001</v>
      </c>
      <c r="E105" s="46">
        <v>45725.748936276999</v>
      </c>
      <c r="F105" s="45">
        <v>8893.619999999999</v>
      </c>
      <c r="G105" s="46">
        <v>23305.866209751599</v>
      </c>
      <c r="H105" s="45">
        <v>19964.5</v>
      </c>
      <c r="I105" s="46">
        <v>22117.9429366736</v>
      </c>
      <c r="J105" s="50">
        <f t="shared" si="6"/>
        <v>224.48114491062134</v>
      </c>
    </row>
    <row r="106" spans="1:10" x14ac:dyDescent="0.2">
      <c r="A106" s="48" t="s">
        <v>96</v>
      </c>
      <c r="B106" s="49" t="s">
        <v>305</v>
      </c>
      <c r="C106" s="44" t="s">
        <v>306</v>
      </c>
      <c r="D106" s="45">
        <v>22395.739999999991</v>
      </c>
      <c r="E106" s="46">
        <v>249465.82714818799</v>
      </c>
      <c r="F106" s="45">
        <v>16519.000000000011</v>
      </c>
      <c r="G106" s="46">
        <v>219320.00133918301</v>
      </c>
      <c r="H106" s="45">
        <v>26050.349999999984</v>
      </c>
      <c r="I106" s="46">
        <v>269947.42054832901</v>
      </c>
      <c r="J106" s="50">
        <f t="shared" si="6"/>
        <v>157.69931593922132</v>
      </c>
    </row>
    <row r="107" spans="1:10" x14ac:dyDescent="0.2">
      <c r="A107" s="48" t="s">
        <v>97</v>
      </c>
      <c r="B107" s="49" t="s">
        <v>307</v>
      </c>
      <c r="C107" s="44" t="s">
        <v>308</v>
      </c>
      <c r="D107" s="45">
        <v>19238.150000000001</v>
      </c>
      <c r="E107" s="46">
        <v>178869.239417245</v>
      </c>
      <c r="F107" s="45">
        <v>13667.400000000001</v>
      </c>
      <c r="G107" s="46">
        <v>134991.384780458</v>
      </c>
      <c r="H107" s="45">
        <v>3564.75</v>
      </c>
      <c r="I107" s="46">
        <v>22902.1964780446</v>
      </c>
      <c r="J107" s="50">
        <f t="shared" si="6"/>
        <v>26.082137056060407</v>
      </c>
    </row>
    <row r="108" spans="1:10" x14ac:dyDescent="0.2">
      <c r="A108" s="48" t="s">
        <v>98</v>
      </c>
      <c r="B108" s="49" t="s">
        <v>309</v>
      </c>
      <c r="C108" s="44" t="s">
        <v>310</v>
      </c>
      <c r="D108" s="45">
        <v>5661.3</v>
      </c>
      <c r="E108" s="46">
        <v>30406.6596774194</v>
      </c>
      <c r="F108" s="45">
        <v>4005.3999999999996</v>
      </c>
      <c r="G108" s="46">
        <v>12016.2</v>
      </c>
      <c r="H108" s="45">
        <v>2139.7999999999997</v>
      </c>
      <c r="I108" s="46">
        <v>6155.07176470588</v>
      </c>
      <c r="J108" s="50">
        <f t="shared" si="6"/>
        <v>53.422879113197183</v>
      </c>
    </row>
    <row r="109" spans="1:10" x14ac:dyDescent="0.2">
      <c r="A109" s="48" t="s">
        <v>99</v>
      </c>
      <c r="B109" s="49" t="s">
        <v>311</v>
      </c>
      <c r="C109" s="44" t="s">
        <v>312</v>
      </c>
      <c r="D109" s="45">
        <v>699.90000000000009</v>
      </c>
      <c r="E109" s="46">
        <v>9216.5662353379303</v>
      </c>
      <c r="F109" s="45">
        <v>144.69999999999999</v>
      </c>
      <c r="G109" s="46">
        <v>3641.0821382007798</v>
      </c>
      <c r="H109" s="45">
        <v>181.79999999999998</v>
      </c>
      <c r="I109" s="46">
        <v>2779.6041666666702</v>
      </c>
      <c r="J109" s="50">
        <f t="shared" si="6"/>
        <v>125.63925362819626</v>
      </c>
    </row>
    <row r="110" spans="1:10" x14ac:dyDescent="0.2">
      <c r="A110" s="48" t="s">
        <v>100</v>
      </c>
      <c r="B110" s="49" t="s">
        <v>313</v>
      </c>
      <c r="C110" s="44" t="s">
        <v>314</v>
      </c>
      <c r="D110" s="45">
        <v>15706.910000000003</v>
      </c>
      <c r="E110" s="46">
        <v>151128.56992420301</v>
      </c>
      <c r="F110" s="45">
        <v>14093.499999999996</v>
      </c>
      <c r="G110" s="46">
        <v>146066.50088300399</v>
      </c>
      <c r="H110" s="45">
        <v>15386.899999999989</v>
      </c>
      <c r="I110" s="46">
        <v>123064.22430083901</v>
      </c>
      <c r="J110" s="50">
        <f t="shared" si="6"/>
        <v>109.17728030652422</v>
      </c>
    </row>
    <row r="111" spans="1:10" x14ac:dyDescent="0.2">
      <c r="A111" s="48" t="s">
        <v>101</v>
      </c>
      <c r="B111" s="49" t="s">
        <v>315</v>
      </c>
      <c r="C111" s="44" t="s">
        <v>316</v>
      </c>
      <c r="D111" s="45">
        <v>7815.35</v>
      </c>
      <c r="E111" s="46">
        <v>24780.181049338302</v>
      </c>
      <c r="F111" s="45">
        <v>8400.4</v>
      </c>
      <c r="G111" s="46">
        <v>39035.575244894702</v>
      </c>
      <c r="H111" s="45">
        <v>4580</v>
      </c>
      <c r="I111" s="46">
        <v>24122.925638351298</v>
      </c>
      <c r="J111" s="50">
        <f t="shared" si="6"/>
        <v>54.52121327555831</v>
      </c>
    </row>
    <row r="112" spans="1:10" x14ac:dyDescent="0.2">
      <c r="A112" s="48" t="s">
        <v>102</v>
      </c>
      <c r="B112" s="49" t="s">
        <v>317</v>
      </c>
      <c r="C112" s="44" t="s">
        <v>318</v>
      </c>
      <c r="D112" s="45">
        <v>51696.199999999983</v>
      </c>
      <c r="E112" s="46">
        <v>895986.811035619</v>
      </c>
      <c r="F112" s="45">
        <v>39883.699999999997</v>
      </c>
      <c r="G112" s="46">
        <v>785643.697617525</v>
      </c>
      <c r="H112" s="45">
        <v>39118.55000000001</v>
      </c>
      <c r="I112" s="46">
        <v>735836.61001852795</v>
      </c>
      <c r="J112" s="50">
        <f t="shared" si="6"/>
        <v>98.081547098188011</v>
      </c>
    </row>
    <row r="113" spans="1:10" x14ac:dyDescent="0.2">
      <c r="A113" s="48" t="s">
        <v>103</v>
      </c>
      <c r="B113" s="49" t="s">
        <v>319</v>
      </c>
      <c r="C113" s="44" t="s">
        <v>320</v>
      </c>
      <c r="D113" s="45">
        <v>1657.05</v>
      </c>
      <c r="E113" s="46">
        <v>13089.0609099988</v>
      </c>
      <c r="F113" s="45">
        <v>767</v>
      </c>
      <c r="G113" s="46">
        <v>6290.8632750397501</v>
      </c>
      <c r="H113" s="45">
        <v>1467.8</v>
      </c>
      <c r="I113" s="46">
        <v>7729.7712690213602</v>
      </c>
      <c r="J113" s="50">
        <f t="shared" si="6"/>
        <v>191.3689700130378</v>
      </c>
    </row>
    <row r="114" spans="1:10" ht="13.5" thickBot="1" x14ac:dyDescent="0.25">
      <c r="A114" s="9" t="s">
        <v>104</v>
      </c>
      <c r="B114" s="49" t="s">
        <v>321</v>
      </c>
      <c r="C114" s="44" t="s">
        <v>322</v>
      </c>
      <c r="D114" s="45">
        <v>5030.5</v>
      </c>
      <c r="E114" s="89">
        <v>31105.8365517241</v>
      </c>
      <c r="F114" s="45">
        <v>1727</v>
      </c>
      <c r="G114" s="89">
        <v>9498.5</v>
      </c>
      <c r="H114" s="45">
        <v>47.4</v>
      </c>
      <c r="I114" s="46"/>
      <c r="J114" s="50">
        <f t="shared" si="6"/>
        <v>2.7446438911407065</v>
      </c>
    </row>
    <row r="115" spans="1:10" ht="13.5" thickBot="1" x14ac:dyDescent="0.25">
      <c r="A115" s="56" t="s">
        <v>105</v>
      </c>
      <c r="B115" s="57"/>
      <c r="C115" s="37"/>
      <c r="D115" s="38">
        <f t="shared" ref="D115:I115" si="10">SUM(D116:D123)</f>
        <v>323897.95999999996</v>
      </c>
      <c r="E115" s="39">
        <f t="shared" si="10"/>
        <v>2503910.7124237348</v>
      </c>
      <c r="F115" s="38">
        <f t="shared" si="10"/>
        <v>296609.26</v>
      </c>
      <c r="G115" s="40">
        <f t="shared" si="10"/>
        <v>2563108.2141778227</v>
      </c>
      <c r="H115" s="38">
        <f t="shared" si="10"/>
        <v>302467.47999999981</v>
      </c>
      <c r="I115" s="40">
        <f t="shared" si="10"/>
        <v>2856756.5649721227</v>
      </c>
      <c r="J115" s="58">
        <f t="shared" si="6"/>
        <v>101.97506308467908</v>
      </c>
    </row>
    <row r="116" spans="1:10" x14ac:dyDescent="0.2">
      <c r="A116" s="42" t="s">
        <v>106</v>
      </c>
      <c r="B116" s="49" t="s">
        <v>323</v>
      </c>
      <c r="C116" s="44" t="s">
        <v>324</v>
      </c>
      <c r="D116" s="62">
        <v>28119.159999999963</v>
      </c>
      <c r="E116" s="63">
        <v>322412.07478715503</v>
      </c>
      <c r="F116" s="62">
        <v>41710.309999999983</v>
      </c>
      <c r="G116" s="63">
        <v>479723.76365103299</v>
      </c>
      <c r="H116" s="45">
        <v>58106.1</v>
      </c>
      <c r="I116" s="46">
        <v>752648.90840319998</v>
      </c>
      <c r="J116" s="50">
        <f t="shared" si="6"/>
        <v>139.30872247173426</v>
      </c>
    </row>
    <row r="117" spans="1:10" x14ac:dyDescent="0.2">
      <c r="A117" s="48" t="s">
        <v>107</v>
      </c>
      <c r="B117" s="49" t="s">
        <v>325</v>
      </c>
      <c r="C117" s="44" t="s">
        <v>326</v>
      </c>
      <c r="D117" s="62">
        <v>40436</v>
      </c>
      <c r="E117" s="63">
        <v>466360.65407207899</v>
      </c>
      <c r="F117" s="62">
        <v>35979.289999999994</v>
      </c>
      <c r="G117" s="63">
        <v>420360.41848415299</v>
      </c>
      <c r="H117" s="45">
        <v>31762.499999999985</v>
      </c>
      <c r="I117" s="46">
        <v>387706.02874497202</v>
      </c>
      <c r="J117" s="50">
        <f t="shared" si="6"/>
        <v>88.279952161368357</v>
      </c>
    </row>
    <row r="118" spans="1:10" x14ac:dyDescent="0.2">
      <c r="A118" s="48" t="s">
        <v>108</v>
      </c>
      <c r="B118" s="49" t="s">
        <v>327</v>
      </c>
      <c r="C118" s="44" t="s">
        <v>328</v>
      </c>
      <c r="D118" s="68">
        <v>2623.5300000000016</v>
      </c>
      <c r="E118" s="69">
        <v>13128.044909447401</v>
      </c>
      <c r="F118" s="68">
        <v>4090.5900000000024</v>
      </c>
      <c r="G118" s="69">
        <v>16841.979402948</v>
      </c>
      <c r="H118" s="45">
        <v>8625.5600000000031</v>
      </c>
      <c r="I118" s="46">
        <v>42659.828365228299</v>
      </c>
      <c r="J118" s="50">
        <f t="shared" si="6"/>
        <v>210.86346957284886</v>
      </c>
    </row>
    <row r="119" spans="1:10" x14ac:dyDescent="0.2">
      <c r="A119" s="48" t="s">
        <v>109</v>
      </c>
      <c r="B119" s="49" t="s">
        <v>329</v>
      </c>
      <c r="C119" s="44" t="s">
        <v>330</v>
      </c>
      <c r="D119" s="68">
        <v>70566.62</v>
      </c>
      <c r="E119" s="69">
        <v>119329.47593663</v>
      </c>
      <c r="F119" s="68">
        <v>56771.799999999996</v>
      </c>
      <c r="G119" s="69">
        <v>141600.218334937</v>
      </c>
      <c r="H119" s="45">
        <v>44673.609999999957</v>
      </c>
      <c r="I119" s="46">
        <v>116234.40274696601</v>
      </c>
      <c r="J119" s="50">
        <f t="shared" si="6"/>
        <v>78.689789649086279</v>
      </c>
    </row>
    <row r="120" spans="1:10" x14ac:dyDescent="0.2">
      <c r="A120" s="48" t="s">
        <v>110</v>
      </c>
      <c r="B120" s="49" t="s">
        <v>331</v>
      </c>
      <c r="C120" s="44" t="s">
        <v>332</v>
      </c>
      <c r="D120" s="68">
        <v>20194.169999999987</v>
      </c>
      <c r="E120" s="69">
        <v>122063.009735057</v>
      </c>
      <c r="F120" s="68">
        <v>20764.319999999996</v>
      </c>
      <c r="G120" s="69">
        <v>132487.903270407</v>
      </c>
      <c r="H120" s="45">
        <v>24147.709999999941</v>
      </c>
      <c r="I120" s="46">
        <v>163010.38590800899</v>
      </c>
      <c r="J120" s="50">
        <f t="shared" si="6"/>
        <v>116.29424898094398</v>
      </c>
    </row>
    <row r="121" spans="1:10" x14ac:dyDescent="0.2">
      <c r="A121" s="48" t="s">
        <v>333</v>
      </c>
      <c r="B121" s="49" t="s">
        <v>334</v>
      </c>
      <c r="C121" s="44" t="s">
        <v>335</v>
      </c>
      <c r="D121" s="68">
        <v>47710.280000000021</v>
      </c>
      <c r="E121" s="69">
        <v>47697.713079424699</v>
      </c>
      <c r="F121" s="68">
        <v>18046.350000000002</v>
      </c>
      <c r="G121" s="69">
        <v>27585.880794232999</v>
      </c>
      <c r="H121" s="45">
        <v>19566.169999999995</v>
      </c>
      <c r="I121" s="46">
        <v>26736.695679744698</v>
      </c>
      <c r="J121" s="50">
        <f t="shared" si="6"/>
        <v>108.42175841652187</v>
      </c>
    </row>
    <row r="122" spans="1:10" x14ac:dyDescent="0.2">
      <c r="A122" s="48" t="s">
        <v>111</v>
      </c>
      <c r="B122" s="49" t="s">
        <v>336</v>
      </c>
      <c r="C122" s="44" t="s">
        <v>337</v>
      </c>
      <c r="D122" s="70">
        <v>113864</v>
      </c>
      <c r="E122" s="71">
        <v>1410614.3976189001</v>
      </c>
      <c r="F122" s="68">
        <v>118729.90000000004</v>
      </c>
      <c r="G122" s="69">
        <v>1340250.7998304099</v>
      </c>
      <c r="H122" s="45">
        <v>115420.23</v>
      </c>
      <c r="I122" s="46">
        <v>1365930.6823781901</v>
      </c>
      <c r="J122" s="50">
        <f t="shared" si="6"/>
        <v>97.212437642076637</v>
      </c>
    </row>
    <row r="123" spans="1:10" ht="14.25" customHeight="1" thickBot="1" x14ac:dyDescent="0.3">
      <c r="A123" s="48" t="s">
        <v>338</v>
      </c>
      <c r="B123" s="72"/>
      <c r="C123" s="65"/>
      <c r="D123" s="70">
        <v>384.2</v>
      </c>
      <c r="E123" s="88">
        <v>2305.3422850412198</v>
      </c>
      <c r="F123" s="70">
        <v>516.70000000000005</v>
      </c>
      <c r="G123" s="88">
        <v>4257.25040970174</v>
      </c>
      <c r="H123" s="45">
        <v>165.6</v>
      </c>
      <c r="I123" s="89">
        <v>1829.63274581209</v>
      </c>
      <c r="J123" s="50">
        <f t="shared" si="6"/>
        <v>32.049545190632863</v>
      </c>
    </row>
    <row r="124" spans="1:10" ht="13.5" thickBot="1" x14ac:dyDescent="0.25">
      <c r="A124" s="56" t="s">
        <v>112</v>
      </c>
      <c r="B124" s="57"/>
      <c r="C124" s="37"/>
      <c r="D124" s="38">
        <f>SUM(D125:D131)</f>
        <v>328039.90999999997</v>
      </c>
      <c r="E124" s="39">
        <f>SUM(E125:E131)</f>
        <v>1014569.8351826364</v>
      </c>
      <c r="F124" s="38">
        <f>SUM(F126:F131)</f>
        <v>249151.45000000004</v>
      </c>
      <c r="G124" s="40">
        <f>SUM(G125:G131)</f>
        <v>829257.31207350583</v>
      </c>
      <c r="H124" s="38">
        <f>SUM(H126:H131)</f>
        <v>298926.90999999997</v>
      </c>
      <c r="I124" s="40">
        <f>SUM(I125:I131)</f>
        <v>886404.23160797311</v>
      </c>
      <c r="J124" s="58">
        <f t="shared" si="6"/>
        <v>119.97799330487537</v>
      </c>
    </row>
    <row r="125" spans="1:10" ht="15" x14ac:dyDescent="0.25">
      <c r="A125" s="48" t="s">
        <v>339</v>
      </c>
      <c r="B125" s="73" t="s">
        <v>340</v>
      </c>
      <c r="C125" s="74" t="s">
        <v>341</v>
      </c>
      <c r="D125" s="75">
        <v>13</v>
      </c>
      <c r="E125" s="76"/>
      <c r="F125" s="77"/>
      <c r="G125" s="76"/>
      <c r="H125" s="77"/>
      <c r="I125" s="76"/>
      <c r="J125" s="78"/>
    </row>
    <row r="126" spans="1:10" x14ac:dyDescent="0.2">
      <c r="A126" s="48" t="s">
        <v>113</v>
      </c>
      <c r="B126" s="49" t="s">
        <v>342</v>
      </c>
      <c r="C126" s="44" t="s">
        <v>343</v>
      </c>
      <c r="D126" s="45">
        <v>285285.89999999997</v>
      </c>
      <c r="E126" s="79">
        <v>891298.05582919798</v>
      </c>
      <c r="F126" s="45">
        <v>204686.40000000002</v>
      </c>
      <c r="G126" s="79">
        <v>610433.00226409</v>
      </c>
      <c r="H126" s="45">
        <v>258008.14999999997</v>
      </c>
      <c r="I126" s="79">
        <v>723747.89865263295</v>
      </c>
      <c r="J126" s="50">
        <f t="shared" si="6"/>
        <v>126.05046060705544</v>
      </c>
    </row>
    <row r="127" spans="1:10" x14ac:dyDescent="0.2">
      <c r="A127" s="48" t="s">
        <v>114</v>
      </c>
      <c r="B127" s="49" t="s">
        <v>344</v>
      </c>
      <c r="C127" s="44" t="s">
        <v>345</v>
      </c>
      <c r="D127" s="45">
        <v>24630.799999999999</v>
      </c>
      <c r="E127" s="46">
        <v>111958.181818182</v>
      </c>
      <c r="F127" s="45">
        <v>31238.5</v>
      </c>
      <c r="G127" s="46">
        <v>124443.174201616</v>
      </c>
      <c r="H127" s="62">
        <v>28245.200000000001</v>
      </c>
      <c r="I127" s="46">
        <v>119692.38745518299</v>
      </c>
      <c r="J127" s="50">
        <f t="shared" si="6"/>
        <v>90.417913792275556</v>
      </c>
    </row>
    <row r="128" spans="1:10" ht="15" x14ac:dyDescent="0.25">
      <c r="A128" s="48" t="s">
        <v>115</v>
      </c>
      <c r="B128" s="49" t="s">
        <v>346</v>
      </c>
      <c r="C128" s="44" t="s">
        <v>347</v>
      </c>
      <c r="D128" s="45">
        <v>13210.389999999992</v>
      </c>
      <c r="E128" s="76"/>
      <c r="F128" s="45">
        <v>10069.050000000016</v>
      </c>
      <c r="G128" s="80"/>
      <c r="H128" s="62">
        <v>3010.4000000000065</v>
      </c>
      <c r="I128" s="80"/>
      <c r="J128" s="50">
        <f t="shared" si="6"/>
        <v>29.897557366385129</v>
      </c>
    </row>
    <row r="129" spans="1:10" ht="15" x14ac:dyDescent="0.25">
      <c r="A129" s="48" t="s">
        <v>116</v>
      </c>
      <c r="B129" s="49" t="s">
        <v>348</v>
      </c>
      <c r="C129" s="44" t="s">
        <v>349</v>
      </c>
      <c r="D129" s="45">
        <v>1246.9000000000001</v>
      </c>
      <c r="E129" s="80"/>
      <c r="F129" s="45">
        <v>885.60000000000014</v>
      </c>
      <c r="G129" s="63">
        <v>88560</v>
      </c>
      <c r="H129" s="62">
        <v>897.0999999999998</v>
      </c>
      <c r="I129" s="63">
        <v>24890</v>
      </c>
      <c r="J129" s="50">
        <f t="shared" si="6"/>
        <v>101.29855465221316</v>
      </c>
    </row>
    <row r="130" spans="1:10" x14ac:dyDescent="0.2">
      <c r="A130" s="48" t="s">
        <v>117</v>
      </c>
      <c r="B130" s="49" t="s">
        <v>350</v>
      </c>
      <c r="C130" s="44" t="s">
        <v>351</v>
      </c>
      <c r="D130" s="45">
        <v>3166.0699999999965</v>
      </c>
      <c r="E130" s="46">
        <v>9730.1392286009595</v>
      </c>
      <c r="F130" s="45">
        <v>1822.6999999999939</v>
      </c>
      <c r="G130" s="63">
        <v>4947.6064699959597</v>
      </c>
      <c r="H130" s="62">
        <v>8539.0100000000075</v>
      </c>
      <c r="I130" s="63">
        <v>17634.956779885299</v>
      </c>
      <c r="J130" s="50">
        <f t="shared" si="6"/>
        <v>468.48137378614342</v>
      </c>
    </row>
    <row r="131" spans="1:10" ht="13.5" thickBot="1" x14ac:dyDescent="0.25">
      <c r="A131" s="92" t="s">
        <v>118</v>
      </c>
      <c r="B131" s="81"/>
      <c r="C131" s="82"/>
      <c r="D131" s="83">
        <v>486.84999999999968</v>
      </c>
      <c r="E131" s="90">
        <v>1583.4583066554301</v>
      </c>
      <c r="F131" s="83">
        <v>449.19999999999777</v>
      </c>
      <c r="G131" s="91">
        <v>873.52913780397603</v>
      </c>
      <c r="H131" s="84">
        <v>227.05000000000004</v>
      </c>
      <c r="I131" s="91">
        <v>438.98872027180101</v>
      </c>
      <c r="J131" s="85">
        <f t="shared" si="6"/>
        <v>50.545414069457074</v>
      </c>
    </row>
    <row r="132" spans="1:10" x14ac:dyDescent="0.2">
      <c r="A132" s="21"/>
      <c r="B132" s="8"/>
      <c r="C132" s="8"/>
      <c r="D132" s="8"/>
      <c r="F132" s="15"/>
    </row>
    <row r="133" spans="1:10" x14ac:dyDescent="0.2">
      <c r="A133" s="11"/>
      <c r="B133" s="11"/>
      <c r="C133" s="11"/>
      <c r="D133" s="11"/>
      <c r="F13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 iskrcaj morskih organizama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Josip Furčić</cp:lastModifiedBy>
  <dcterms:created xsi:type="dcterms:W3CDTF">2025-12-18T09:49:37Z</dcterms:created>
  <dcterms:modified xsi:type="dcterms:W3CDTF">2026-05-28T08:03:09Z</dcterms:modified>
</cp:coreProperties>
</file>