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ta.novak\D DISK\STATISTIKA DZS\DZS MI PREUZIMAMO\objava 2025\objava konačnih za 2024\svi konačni finalni za 2024\"/>
    </mc:Choice>
  </mc:AlternateContent>
  <xr:revisionPtr revIDLastSave="0" documentId="13_ncr:1_{C68AAE61-F40A-451B-A504-7D0BB10C7D1D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4. iskrcaj morskih organiza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4" i="1" l="1"/>
  <c r="D133" i="1"/>
  <c r="D132" i="1"/>
  <c r="D131" i="1"/>
  <c r="D130" i="1"/>
  <c r="D129" i="1"/>
  <c r="D128" i="1"/>
  <c r="D127" i="1"/>
  <c r="C126" i="1"/>
  <c r="D126" i="1" s="1"/>
  <c r="B126" i="1"/>
  <c r="D125" i="1"/>
  <c r="D124" i="1"/>
  <c r="D123" i="1"/>
  <c r="D122" i="1"/>
  <c r="D121" i="1"/>
  <c r="D120" i="1"/>
  <c r="D119" i="1"/>
  <c r="D118" i="1"/>
  <c r="D117" i="1"/>
  <c r="C116" i="1"/>
  <c r="B116" i="1"/>
  <c r="D115" i="1"/>
  <c r="D114" i="1"/>
  <c r="D113" i="1"/>
  <c r="D112" i="1"/>
  <c r="D111" i="1"/>
  <c r="D110" i="1"/>
  <c r="D109" i="1"/>
  <c r="D108" i="1"/>
  <c r="D107" i="1"/>
  <c r="D106" i="1"/>
  <c r="C105" i="1"/>
  <c r="B105" i="1"/>
  <c r="D104" i="1"/>
  <c r="D103" i="1"/>
  <c r="D102" i="1"/>
  <c r="D101" i="1"/>
  <c r="D100" i="1"/>
  <c r="D99" i="1"/>
  <c r="D98" i="1"/>
  <c r="D97" i="1"/>
  <c r="D96" i="1"/>
  <c r="C95" i="1"/>
  <c r="B95" i="1"/>
  <c r="D94" i="1"/>
  <c r="D93" i="1"/>
  <c r="D92" i="1"/>
  <c r="D91" i="1"/>
  <c r="D90" i="1"/>
  <c r="D89" i="1"/>
  <c r="D88" i="1"/>
  <c r="D87" i="1"/>
  <c r="C86" i="1"/>
  <c r="B86" i="1"/>
  <c r="D84" i="1"/>
  <c r="D83" i="1"/>
  <c r="D82" i="1"/>
  <c r="D81" i="1"/>
  <c r="D80" i="1"/>
  <c r="D79" i="1"/>
  <c r="D78" i="1"/>
  <c r="C77" i="1"/>
  <c r="D77" i="1" s="1"/>
  <c r="B77" i="1"/>
  <c r="D76" i="1"/>
  <c r="D75" i="1"/>
  <c r="D74" i="1"/>
  <c r="D73" i="1"/>
  <c r="D72" i="1"/>
  <c r="D71" i="1"/>
  <c r="D70" i="1"/>
  <c r="D69" i="1"/>
  <c r="D68" i="1"/>
  <c r="D67" i="1"/>
  <c r="C67" i="1"/>
  <c r="B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C11" i="1"/>
  <c r="D11" i="1" s="1"/>
  <c r="B11" i="1"/>
  <c r="D116" i="1" l="1"/>
  <c r="D105" i="1"/>
  <c r="D86" i="1"/>
  <c r="D95" i="1"/>
  <c r="B10" i="1"/>
  <c r="C10" i="1"/>
  <c r="D10" i="1" s="1"/>
</calcChain>
</file>

<file path=xl/sharedStrings.xml><?xml version="1.0" encoding="utf-8"?>
<sst xmlns="http://schemas.openxmlformats.org/spreadsheetml/2006/main" count="136" uniqueCount="136">
  <si>
    <t>Ministarstvo poljoprivrede, šumarstva i ribarstva</t>
  </si>
  <si>
    <t>Uprava ribarstva</t>
  </si>
  <si>
    <t>Datum objave podataka:</t>
  </si>
  <si>
    <t>19.12.2025.</t>
  </si>
  <si>
    <t xml:space="preserve">Vrsta podataka: </t>
  </si>
  <si>
    <t>konačni</t>
  </si>
  <si>
    <t xml:space="preserve">4. ISKRCAJ MORSKIH ORGANIZAMA </t>
  </si>
  <si>
    <t>Morski organizam</t>
  </si>
  <si>
    <t>2023. godina -iskrcaj (kg)</t>
  </si>
  <si>
    <t>2024. godina -iskrcaj (kg)</t>
  </si>
  <si>
    <t>Indeksi 2024/2023</t>
  </si>
  <si>
    <t>UKUPNO</t>
  </si>
  <si>
    <t>BIJELA RIBA</t>
  </si>
  <si>
    <t>ARBUN</t>
  </si>
  <si>
    <t>BATOGLAVAC (DIVLJI ARBUN)</t>
  </si>
  <si>
    <t>BEŽMEK</t>
  </si>
  <si>
    <t>BUKVA</t>
  </si>
  <si>
    <t>CIPLI</t>
  </si>
  <si>
    <t>FRATAR</t>
  </si>
  <si>
    <t>GAVUN</t>
  </si>
  <si>
    <t>GAVUN OLIGA</t>
  </si>
  <si>
    <t>GIRA OBLICA; MANULA</t>
  </si>
  <si>
    <t>GIRA OŠTRULJA</t>
  </si>
  <si>
    <t>GRDOBINE</t>
  </si>
  <si>
    <t>HAMA</t>
  </si>
  <si>
    <t>IVERCI</t>
  </si>
  <si>
    <t>JEGULJA</t>
  </si>
  <si>
    <t>KANTAR</t>
  </si>
  <si>
    <t>KANJAC</t>
  </si>
  <si>
    <t>KAVALA</t>
  </si>
  <si>
    <t>KIRNJE</t>
  </si>
  <si>
    <t>KOKOTI</t>
  </si>
  <si>
    <t>KOMARČA</t>
  </si>
  <si>
    <t>KORAF (KORBEL)</t>
  </si>
  <si>
    <t>KOVAČ</t>
  </si>
  <si>
    <t>LAMPUGA</t>
  </si>
  <si>
    <t>LIST; ŠVOJA</t>
  </si>
  <si>
    <t>LUBIN</t>
  </si>
  <si>
    <t>LUMBRAK - HINCI</t>
  </si>
  <si>
    <t>MODRAŠ</t>
  </si>
  <si>
    <t>MURINA</t>
  </si>
  <si>
    <t>OKAN</t>
  </si>
  <si>
    <t>OSLIĆ</t>
  </si>
  <si>
    <t>OVČICA</t>
  </si>
  <si>
    <t>PAGAR</t>
  </si>
  <si>
    <t>PATARAČE</t>
  </si>
  <si>
    <t>PAUCI</t>
  </si>
  <si>
    <t>PIC</t>
  </si>
  <si>
    <t>PIRKA</t>
  </si>
  <si>
    <t>PIŠMOLJ</t>
  </si>
  <si>
    <t>ROMB</t>
  </si>
  <si>
    <t>SALPA</t>
  </si>
  <si>
    <t>STRIJELKA</t>
  </si>
  <si>
    <t>ŠARAG</t>
  </si>
  <si>
    <t>ŠKARAM</t>
  </si>
  <si>
    <t>ŠKRPINA</t>
  </si>
  <si>
    <t>ŠKRPUN</t>
  </si>
  <si>
    <t>ŠPAR</t>
  </si>
  <si>
    <t>TABINJE</t>
  </si>
  <si>
    <t>TRLJA BLATARICA</t>
  </si>
  <si>
    <t>TRLJA KAMENJARKA</t>
  </si>
  <si>
    <t>UGOR</t>
  </si>
  <si>
    <t>UGOTICA</t>
  </si>
  <si>
    <t>UŠATA</t>
  </si>
  <si>
    <t>VRANA</t>
  </si>
  <si>
    <t>ZUBATAC</t>
  </si>
  <si>
    <t>ZUBATAC KRUNAŠ</t>
  </si>
  <si>
    <t>OSTALA BIJELA RIBA</t>
  </si>
  <si>
    <t>GLAVONOŠCI</t>
  </si>
  <si>
    <t>HOBOTNICA</t>
  </si>
  <si>
    <t>LIGNJA</t>
  </si>
  <si>
    <t>LIGNJUNI</t>
  </si>
  <si>
    <t>MUZGAVAC</t>
  </si>
  <si>
    <t>MUZGAVAC BIJELI</t>
  </si>
  <si>
    <t>MUZGAVAC CRNI</t>
  </si>
  <si>
    <t>SIPA</t>
  </si>
  <si>
    <t>SIPICE</t>
  </si>
  <si>
    <t xml:space="preserve">OSTALI GLAVONOŠCI </t>
  </si>
  <si>
    <t>HRSKAVIČNA RIBA</t>
  </si>
  <si>
    <t>DRHTULJA ŠARULJA</t>
  </si>
  <si>
    <t>GOLUB</t>
  </si>
  <si>
    <t>MAČKE</t>
  </si>
  <si>
    <t>PAS - OSTALE VRSTE</t>
  </si>
  <si>
    <t>PAS KOSTELJ</t>
  </si>
  <si>
    <t>PAS MEKUŠ</t>
  </si>
  <si>
    <t>RAŽE</t>
  </si>
  <si>
    <t>OSTALA HRSKAVIČNA RIBA</t>
  </si>
  <si>
    <t>MALA PLAVA RIBA</t>
  </si>
  <si>
    <t>IGLICA</t>
  </si>
  <si>
    <t>INĆUN</t>
  </si>
  <si>
    <t>PAPALINA</t>
  </si>
  <si>
    <t>PLAVICA</t>
  </si>
  <si>
    <t>SKUŠA</t>
  </si>
  <si>
    <t>SRDELA</t>
  </si>
  <si>
    <t>SRDELA GOLEMA</t>
  </si>
  <si>
    <t>ŠARUNI</t>
  </si>
  <si>
    <t>RAKOVI</t>
  </si>
  <si>
    <t>HLAP</t>
  </si>
  <si>
    <t>JASTOG</t>
  </si>
  <si>
    <t>KANOĆA</t>
  </si>
  <si>
    <t>KOZICA</t>
  </si>
  <si>
    <t>PLAVI RAK</t>
  </si>
  <si>
    <t>RAKOVICA</t>
  </si>
  <si>
    <t>ŠKAMP</t>
  </si>
  <si>
    <t>TIGRASTA KOZICA</t>
  </si>
  <si>
    <t>OSTALI RAKOVI</t>
  </si>
  <si>
    <t>ŠKOLJKAŠI</t>
  </si>
  <si>
    <t>DAGNJA</t>
  </si>
  <si>
    <t>JAKOVLJEVA KAPICA</t>
  </si>
  <si>
    <t>KAMENICA</t>
  </si>
  <si>
    <t>KAPICE</t>
  </si>
  <si>
    <t>KUĆICA</t>
  </si>
  <si>
    <t>KUNJKA</t>
  </si>
  <si>
    <t>MALA KAPICA</t>
  </si>
  <si>
    <t>PRNJAVICA</t>
  </si>
  <si>
    <t>RUMENKA</t>
  </si>
  <si>
    <t xml:space="preserve">OSTALI ŠKOLJKAŠI </t>
  </si>
  <si>
    <t>VELIKA PLAVA RIBA</t>
  </si>
  <si>
    <t>GOF</t>
  </si>
  <si>
    <t>IGLAN</t>
  </si>
  <si>
    <t>IGLUN</t>
  </si>
  <si>
    <t>LICA</t>
  </si>
  <si>
    <t>LUC</t>
  </si>
  <si>
    <t>PALAMIDA</t>
  </si>
  <si>
    <t>RUMBAC - TRUP</t>
  </si>
  <si>
    <t>TUNA ALBAKORE</t>
  </si>
  <si>
    <t>TUNA PLAVOPERAJNA</t>
  </si>
  <si>
    <t>OSTALI ORGANIZMI</t>
  </si>
  <si>
    <t>JEŽINCI</t>
  </si>
  <si>
    <t>MORSKA JAJA</t>
  </si>
  <si>
    <t>MORSKI CRVI</t>
  </si>
  <si>
    <t>PUŽEVI OSTALI</t>
  </si>
  <si>
    <t>SPUŽVE</t>
  </si>
  <si>
    <t>VELIKI MORSKI CRVI</t>
  </si>
  <si>
    <t>VOLCI</t>
  </si>
  <si>
    <t>OSTALI OSTALI ORGANIZMI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</si>
</sst>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u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rgb="FF00B0F0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1" fillId="0" borderId="0" xfId="3"/>
    <xf numFmtId="0" fontId="3" fillId="0" borderId="0" xfId="3" applyFont="1"/>
    <xf numFmtId="0" fontId="5" fillId="0" borderId="0" xfId="3" applyFont="1" applyAlignment="1">
      <alignment wrapText="1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vertical="center"/>
    </xf>
    <xf numFmtId="0" fontId="6" fillId="2" borderId="4" xfId="3" applyFont="1" applyFill="1" applyBorder="1" applyAlignment="1">
      <alignment horizontal="center"/>
    </xf>
    <xf numFmtId="3" fontId="6" fillId="2" borderId="5" xfId="3" applyNumberFormat="1" applyFont="1" applyFill="1" applyBorder="1" applyAlignment="1">
      <alignment horizontal="center"/>
    </xf>
    <xf numFmtId="0" fontId="5" fillId="0" borderId="7" xfId="3" applyFont="1" applyBorder="1"/>
    <xf numFmtId="3" fontId="5" fillId="0" borderId="3" xfId="3" applyNumberFormat="1" applyFont="1" applyBorder="1" applyAlignment="1">
      <alignment horizontal="center"/>
    </xf>
    <xf numFmtId="0" fontId="5" fillId="0" borderId="8" xfId="3" applyFont="1" applyBorder="1"/>
    <xf numFmtId="3" fontId="5" fillId="0" borderId="1" xfId="3" applyNumberFormat="1" applyFont="1" applyBorder="1" applyAlignment="1">
      <alignment horizontal="center"/>
    </xf>
    <xf numFmtId="0" fontId="5" fillId="0" borderId="10" xfId="3" applyFont="1" applyBorder="1"/>
    <xf numFmtId="3" fontId="8" fillId="0" borderId="1" xfId="3" applyNumberFormat="1" applyFont="1" applyBorder="1" applyAlignment="1">
      <alignment horizontal="center"/>
    </xf>
    <xf numFmtId="3" fontId="8" fillId="0" borderId="2" xfId="3" applyNumberFormat="1" applyFont="1" applyBorder="1" applyAlignment="1">
      <alignment horizontal="center"/>
    </xf>
    <xf numFmtId="0" fontId="6" fillId="3" borderId="4" xfId="3" applyFont="1" applyFill="1" applyBorder="1" applyAlignment="1">
      <alignment horizontal="center" vertical="center"/>
    </xf>
    <xf numFmtId="3" fontId="6" fillId="3" borderId="5" xfId="3" applyNumberFormat="1" applyFont="1" applyFill="1" applyBorder="1" applyAlignment="1">
      <alignment horizontal="center" vertical="center" wrapText="1"/>
    </xf>
    <xf numFmtId="164" fontId="6" fillId="3" borderId="6" xfId="3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3" fontId="6" fillId="0" borderId="0" xfId="3" applyNumberFormat="1" applyFont="1" applyAlignment="1">
      <alignment horizontal="center"/>
    </xf>
    <xf numFmtId="164" fontId="5" fillId="0" borderId="0" xfId="3" applyNumberFormat="1" applyFont="1" applyAlignment="1">
      <alignment horizontal="center"/>
    </xf>
    <xf numFmtId="0" fontId="10" fillId="0" borderId="0" xfId="3" applyFont="1"/>
    <xf numFmtId="0" fontId="5" fillId="0" borderId="9" xfId="3" applyFont="1" applyBorder="1"/>
    <xf numFmtId="3" fontId="5" fillId="0" borderId="12" xfId="3" applyNumberFormat="1" applyFont="1" applyBorder="1" applyAlignment="1">
      <alignment horizontal="center"/>
    </xf>
    <xf numFmtId="0" fontId="4" fillId="0" borderId="0" xfId="3" applyFont="1" applyAlignment="1">
      <alignment vertical="center"/>
    </xf>
    <xf numFmtId="0" fontId="5" fillId="0" borderId="1" xfId="3" applyFont="1" applyBorder="1"/>
    <xf numFmtId="0" fontId="5" fillId="0" borderId="14" xfId="3" applyFont="1" applyBorder="1"/>
    <xf numFmtId="3" fontId="5" fillId="0" borderId="15" xfId="3" applyNumberFormat="1" applyFont="1" applyBorder="1" applyAlignment="1">
      <alignment horizontal="center"/>
    </xf>
    <xf numFmtId="0" fontId="5" fillId="0" borderId="11" xfId="3" applyFont="1" applyBorder="1"/>
    <xf numFmtId="3" fontId="5" fillId="0" borderId="13" xfId="3" applyNumberFormat="1" applyFont="1" applyBorder="1" applyAlignment="1">
      <alignment horizontal="center"/>
    </xf>
    <xf numFmtId="0" fontId="9" fillId="0" borderId="0" xfId="3" applyFont="1" applyAlignment="1">
      <alignment horizontal="left" vertical="center" wrapText="1"/>
    </xf>
    <xf numFmtId="0" fontId="5" fillId="0" borderId="0" xfId="3" applyFont="1" applyAlignment="1">
      <alignment horizontal="left"/>
    </xf>
    <xf numFmtId="3" fontId="5" fillId="0" borderId="0" xfId="3" applyNumberFormat="1" applyFont="1" applyAlignment="1">
      <alignment horizontal="center"/>
    </xf>
    <xf numFmtId="0" fontId="6" fillId="0" borderId="0" xfId="3" applyFont="1" applyAlignment="1">
      <alignment horizontal="left"/>
    </xf>
    <xf numFmtId="0" fontId="6" fillId="0" borderId="0" xfId="3" applyFont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7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3" fontId="5" fillId="0" borderId="0" xfId="0" applyNumberFormat="1" applyFont="1"/>
    <xf numFmtId="0" fontId="11" fillId="0" borderId="0" xfId="0" applyFont="1" applyAlignment="1">
      <alignment horizontal="justify" vertical="center"/>
    </xf>
    <xf numFmtId="0" fontId="5" fillId="0" borderId="0" xfId="0" applyFont="1" applyAlignment="1">
      <alignment horizontal="center"/>
    </xf>
    <xf numFmtId="0" fontId="6" fillId="4" borderId="4" xfId="3" applyFont="1" applyFill="1" applyBorder="1" applyAlignment="1">
      <alignment horizontal="center" vertical="center"/>
    </xf>
    <xf numFmtId="0" fontId="6" fillId="4" borderId="5" xfId="3" applyFont="1" applyFill="1" applyBorder="1" applyAlignment="1">
      <alignment horizontal="center" vertical="center" wrapText="1"/>
    </xf>
    <xf numFmtId="0" fontId="6" fillId="4" borderId="6" xfId="3" applyFont="1" applyFill="1" applyBorder="1" applyAlignment="1">
      <alignment horizontal="center" vertical="center" wrapText="1"/>
    </xf>
  </cellXfs>
  <cellStyles count="8">
    <cellStyle name="Normalno" xfId="0" builtinId="0"/>
    <cellStyle name="Normalno 2" xfId="3" xr:uid="{00000000-0005-0000-0000-000001000000}"/>
    <cellStyle name="Normalno 2 2" xfId="5" xr:uid="{00000000-0005-0000-0000-000002000000}"/>
    <cellStyle name="Normalno 2 3" xfId="7" xr:uid="{00000000-0005-0000-0000-000003000000}"/>
    <cellStyle name="Normalno 3" xfId="6" xr:uid="{00000000-0005-0000-0000-000004000000}"/>
    <cellStyle name="Normalno 4" xfId="1" xr:uid="{00000000-0005-0000-0000-000005000000}"/>
    <cellStyle name="Postotak 2" xfId="4" xr:uid="{00000000-0005-0000-0000-000006000000}"/>
    <cellStyle name="Postotak 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8"/>
  <sheetViews>
    <sheetView tabSelected="1" workbookViewId="0"/>
  </sheetViews>
  <sheetFormatPr defaultRowHeight="12.75" x14ac:dyDescent="0.2"/>
  <cols>
    <col min="1" max="1" width="44.85546875" style="35" bestFit="1" customWidth="1"/>
    <col min="2" max="2" width="12" style="35" bestFit="1" customWidth="1"/>
    <col min="3" max="3" width="13.28515625" style="35" customWidth="1"/>
    <col min="4" max="4" width="11.42578125" style="42" customWidth="1"/>
    <col min="5" max="5" width="12.5703125" style="35" customWidth="1"/>
    <col min="6" max="6" width="11" style="36" customWidth="1"/>
    <col min="7" max="36" width="11" style="35" customWidth="1"/>
    <col min="37" max="16384" width="9.140625" style="35"/>
  </cols>
  <sheetData>
    <row r="1" spans="1:23" ht="15" x14ac:dyDescent="0.25">
      <c r="A1" s="34" t="s">
        <v>0</v>
      </c>
      <c r="B1" s="2"/>
      <c r="C1" s="2"/>
      <c r="D1" s="2"/>
    </row>
    <row r="2" spans="1:23" ht="15" x14ac:dyDescent="0.25">
      <c r="A2" s="34" t="s">
        <v>1</v>
      </c>
      <c r="B2" s="2"/>
      <c r="C2" s="2"/>
      <c r="D2" s="2"/>
    </row>
    <row r="3" spans="1:23" ht="15" x14ac:dyDescent="0.25">
      <c r="A3" s="3"/>
      <c r="B3" s="2"/>
      <c r="C3" s="4"/>
      <c r="D3" s="5"/>
    </row>
    <row r="4" spans="1:23" x14ac:dyDescent="0.2">
      <c r="A4" s="4" t="s">
        <v>2</v>
      </c>
      <c r="B4" s="37" t="s">
        <v>3</v>
      </c>
      <c r="C4" s="4"/>
      <c r="D4" s="5"/>
    </row>
    <row r="5" spans="1:23" x14ac:dyDescent="0.2">
      <c r="A5" s="4" t="s">
        <v>4</v>
      </c>
      <c r="B5" s="37" t="s">
        <v>5</v>
      </c>
      <c r="C5" s="4"/>
      <c r="D5" s="5"/>
    </row>
    <row r="6" spans="1:23" x14ac:dyDescent="0.2">
      <c r="A6" s="4"/>
      <c r="B6" s="5"/>
      <c r="C6" s="4"/>
      <c r="D6" s="5"/>
    </row>
    <row r="7" spans="1:23" ht="15" x14ac:dyDescent="0.25">
      <c r="A7" s="24" t="s">
        <v>6</v>
      </c>
      <c r="B7" s="1"/>
      <c r="C7" s="1"/>
      <c r="D7" s="1"/>
    </row>
    <row r="8" spans="1:23" ht="15.75" thickBot="1" x14ac:dyDescent="0.3">
      <c r="A8" s="1"/>
      <c r="B8" s="5"/>
      <c r="C8" s="1"/>
      <c r="D8" s="1"/>
    </row>
    <row r="9" spans="1:23" ht="26.25" thickBot="1" x14ac:dyDescent="0.25">
      <c r="A9" s="43" t="s">
        <v>7</v>
      </c>
      <c r="B9" s="44" t="s">
        <v>8</v>
      </c>
      <c r="C9" s="44" t="s">
        <v>9</v>
      </c>
      <c r="D9" s="45" t="s">
        <v>10</v>
      </c>
    </row>
    <row r="10" spans="1:23" ht="13.5" thickBot="1" x14ac:dyDescent="0.25">
      <c r="A10" s="15" t="s">
        <v>11</v>
      </c>
      <c r="B10" s="16">
        <f>B11+B67+B77+B86+B95+B105+B116+B126</f>
        <v>55202983.345000006</v>
      </c>
      <c r="C10" s="16">
        <f>C11+C67+C77+C86+C95+C105+C116+C126</f>
        <v>41903630.009999998</v>
      </c>
      <c r="D10" s="17">
        <f>(C10/B10)*100</f>
        <v>75.908270660149753</v>
      </c>
      <c r="H10" s="38"/>
      <c r="I10" s="39"/>
      <c r="J10" s="39"/>
      <c r="O10" s="38"/>
      <c r="P10" s="31"/>
      <c r="Q10" s="31"/>
      <c r="R10" s="31"/>
      <c r="S10" s="31"/>
      <c r="T10" s="31"/>
      <c r="U10" s="31"/>
      <c r="V10" s="31"/>
      <c r="W10" s="31"/>
    </row>
    <row r="11" spans="1:23" ht="13.5" thickBot="1" x14ac:dyDescent="0.25">
      <c r="A11" s="6" t="s">
        <v>12</v>
      </c>
      <c r="B11" s="7">
        <f>SUM(B12:B66)</f>
        <v>3290329.4850000031</v>
      </c>
      <c r="C11" s="7">
        <f>SUM(C12:C66)</f>
        <v>2960551.4099999992</v>
      </c>
      <c r="D11" s="7">
        <f>(C11/B11)*100</f>
        <v>89.977354046049172</v>
      </c>
      <c r="H11" s="31"/>
      <c r="I11" s="32"/>
      <c r="J11" s="32"/>
      <c r="O11" s="39"/>
      <c r="P11" s="32"/>
      <c r="Q11" s="32"/>
      <c r="R11" s="32"/>
      <c r="S11" s="32"/>
      <c r="T11" s="32"/>
      <c r="U11" s="32"/>
      <c r="V11" s="32"/>
      <c r="W11" s="32"/>
    </row>
    <row r="12" spans="1:23" x14ac:dyDescent="0.2">
      <c r="A12" s="8" t="s">
        <v>13</v>
      </c>
      <c r="B12" s="11">
        <v>60360.22000000027</v>
      </c>
      <c r="C12" s="11">
        <v>61624.440000000046</v>
      </c>
      <c r="D12" s="11">
        <f>(C12/B12)*100</f>
        <v>102.09445890024882</v>
      </c>
      <c r="H12" s="31"/>
      <c r="I12" s="32"/>
      <c r="J12" s="32"/>
      <c r="O12" s="39"/>
      <c r="P12" s="32"/>
      <c r="Q12" s="32"/>
      <c r="R12" s="32"/>
      <c r="S12" s="32"/>
      <c r="T12" s="32"/>
      <c r="U12" s="32"/>
      <c r="V12" s="32"/>
      <c r="W12" s="32"/>
    </row>
    <row r="13" spans="1:23" x14ac:dyDescent="0.2">
      <c r="A13" s="10" t="s">
        <v>14</v>
      </c>
      <c r="B13" s="11">
        <v>1729.4</v>
      </c>
      <c r="C13" s="11">
        <v>1703.9600000000003</v>
      </c>
      <c r="D13" s="11">
        <f t="shared" ref="D13:D76" si="0">(C13/B13)*100</f>
        <v>98.528969584827124</v>
      </c>
      <c r="H13" s="31"/>
      <c r="I13" s="32"/>
      <c r="J13" s="32"/>
    </row>
    <row r="14" spans="1:23" x14ac:dyDescent="0.2">
      <c r="A14" s="10" t="s">
        <v>15</v>
      </c>
      <c r="B14" s="11">
        <v>4923.849999999994</v>
      </c>
      <c r="C14" s="11">
        <v>5841.1100000000006</v>
      </c>
      <c r="D14" s="11">
        <f t="shared" si="0"/>
        <v>118.6289184276533</v>
      </c>
      <c r="H14" s="31"/>
      <c r="I14" s="32"/>
      <c r="J14" s="32"/>
    </row>
    <row r="15" spans="1:23" x14ac:dyDescent="0.2">
      <c r="A15" s="10" t="s">
        <v>16</v>
      </c>
      <c r="B15" s="11">
        <v>71982.139999999985</v>
      </c>
      <c r="C15" s="11">
        <v>72370.560000000027</v>
      </c>
      <c r="D15" s="11">
        <f t="shared" si="0"/>
        <v>100.53960607450688</v>
      </c>
      <c r="H15" s="31"/>
      <c r="I15" s="32"/>
      <c r="J15" s="32"/>
    </row>
    <row r="16" spans="1:23" x14ac:dyDescent="0.2">
      <c r="A16" s="10" t="s">
        <v>17</v>
      </c>
      <c r="B16" s="11">
        <v>108022.50000000019</v>
      </c>
      <c r="C16" s="11">
        <v>91383.65</v>
      </c>
      <c r="D16" s="11">
        <f t="shared" si="0"/>
        <v>84.596866393575255</v>
      </c>
      <c r="H16" s="31"/>
      <c r="I16" s="32"/>
      <c r="J16" s="32"/>
    </row>
    <row r="17" spans="1:12" x14ac:dyDescent="0.2">
      <c r="A17" s="10" t="s">
        <v>18</v>
      </c>
      <c r="B17" s="11">
        <v>17137.280000000024</v>
      </c>
      <c r="C17" s="11">
        <v>13814.370000000004</v>
      </c>
      <c r="D17" s="11">
        <f t="shared" si="0"/>
        <v>80.610050136310932</v>
      </c>
      <c r="H17" s="31"/>
      <c r="I17" s="32"/>
      <c r="J17" s="32"/>
    </row>
    <row r="18" spans="1:12" x14ac:dyDescent="0.2">
      <c r="A18" s="10" t="s">
        <v>19</v>
      </c>
      <c r="B18" s="11">
        <v>3056.6599999999994</v>
      </c>
      <c r="C18" s="11">
        <v>1527.1</v>
      </c>
      <c r="D18" s="11">
        <f t="shared" si="0"/>
        <v>49.95975999947656</v>
      </c>
      <c r="H18" s="33"/>
      <c r="I18" s="19"/>
      <c r="J18" s="19"/>
      <c r="K18" s="40"/>
      <c r="L18" s="40"/>
    </row>
    <row r="19" spans="1:12" x14ac:dyDescent="0.2">
      <c r="A19" s="10" t="s">
        <v>20</v>
      </c>
      <c r="B19" s="11">
        <v>2920</v>
      </c>
      <c r="C19" s="11">
        <v>1252.5999999999999</v>
      </c>
      <c r="D19" s="11">
        <f t="shared" si="0"/>
        <v>42.897260273972599</v>
      </c>
    </row>
    <row r="20" spans="1:12" x14ac:dyDescent="0.2">
      <c r="A20" s="10" t="s">
        <v>21</v>
      </c>
      <c r="B20" s="11">
        <v>49071.539999999979</v>
      </c>
      <c r="C20" s="11">
        <v>11029.939999999999</v>
      </c>
      <c r="D20" s="11">
        <f t="shared" si="0"/>
        <v>22.477264826007097</v>
      </c>
      <c r="H20" s="18"/>
      <c r="I20" s="32"/>
      <c r="J20" s="32"/>
    </row>
    <row r="21" spans="1:12" x14ac:dyDescent="0.2">
      <c r="A21" s="10" t="s">
        <v>22</v>
      </c>
      <c r="B21" s="11">
        <v>1884.9900000000002</v>
      </c>
      <c r="C21" s="11">
        <v>1226.5900000000004</v>
      </c>
      <c r="D21" s="11">
        <f t="shared" si="0"/>
        <v>65.071432739696249</v>
      </c>
    </row>
    <row r="22" spans="1:12" x14ac:dyDescent="0.2">
      <c r="A22" s="10" t="s">
        <v>23</v>
      </c>
      <c r="B22" s="11">
        <v>98803.629999999845</v>
      </c>
      <c r="C22" s="11">
        <v>100386.15000000008</v>
      </c>
      <c r="D22" s="11">
        <f t="shared" si="0"/>
        <v>101.60168204346363</v>
      </c>
    </row>
    <row r="23" spans="1:12" x14ac:dyDescent="0.2">
      <c r="A23" s="10" t="s">
        <v>24</v>
      </c>
      <c r="B23" s="11">
        <v>200.9</v>
      </c>
      <c r="C23" s="11">
        <v>132.91</v>
      </c>
      <c r="D23" s="11">
        <f t="shared" si="0"/>
        <v>66.157292185166753</v>
      </c>
    </row>
    <row r="24" spans="1:12" x14ac:dyDescent="0.2">
      <c r="A24" s="10" t="s">
        <v>25</v>
      </c>
      <c r="B24" s="11">
        <v>4884.4899999999989</v>
      </c>
      <c r="C24" s="11">
        <v>5211.7199999999966</v>
      </c>
      <c r="D24" s="11">
        <f t="shared" si="0"/>
        <v>106.69936881844365</v>
      </c>
    </row>
    <row r="25" spans="1:12" x14ac:dyDescent="0.2">
      <c r="A25" s="10" t="s">
        <v>26</v>
      </c>
      <c r="B25" s="11">
        <v>464</v>
      </c>
      <c r="C25" s="11">
        <v>389.6</v>
      </c>
      <c r="D25" s="11">
        <f t="shared" si="0"/>
        <v>83.965517241379317</v>
      </c>
    </row>
    <row r="26" spans="1:12" x14ac:dyDescent="0.2">
      <c r="A26" s="10" t="s">
        <v>27</v>
      </c>
      <c r="B26" s="11">
        <v>6107.5700000000024</v>
      </c>
      <c r="C26" s="11">
        <v>6017.36</v>
      </c>
      <c r="D26" s="11">
        <f t="shared" si="0"/>
        <v>98.522980497972142</v>
      </c>
      <c r="H26" s="32"/>
    </row>
    <row r="27" spans="1:12" x14ac:dyDescent="0.2">
      <c r="A27" s="10" t="s">
        <v>28</v>
      </c>
      <c r="B27" s="11">
        <v>1245.17</v>
      </c>
      <c r="C27" s="11">
        <v>1520.5199999999993</v>
      </c>
      <c r="D27" s="11">
        <f t="shared" si="0"/>
        <v>122.11344635672232</v>
      </c>
    </row>
    <row r="28" spans="1:12" x14ac:dyDescent="0.2">
      <c r="A28" s="10" t="s">
        <v>29</v>
      </c>
      <c r="B28" s="11">
        <v>848.86</v>
      </c>
      <c r="C28" s="11">
        <v>1412.57</v>
      </c>
      <c r="D28" s="11">
        <f t="shared" si="0"/>
        <v>166.40788822656268</v>
      </c>
      <c r="H28" s="40"/>
    </row>
    <row r="29" spans="1:12" x14ac:dyDescent="0.2">
      <c r="A29" s="10" t="s">
        <v>30</v>
      </c>
      <c r="B29" s="11">
        <v>921.3599999999999</v>
      </c>
      <c r="C29" s="11">
        <v>710.76000000000022</v>
      </c>
      <c r="D29" s="11">
        <f t="shared" si="0"/>
        <v>77.142485022141216</v>
      </c>
    </row>
    <row r="30" spans="1:12" x14ac:dyDescent="0.2">
      <c r="A30" s="10" t="s">
        <v>31</v>
      </c>
      <c r="B30" s="11">
        <v>64704.099999999991</v>
      </c>
      <c r="C30" s="11">
        <v>72590.340000000026</v>
      </c>
      <c r="D30" s="11">
        <f t="shared" si="0"/>
        <v>112.18816118298535</v>
      </c>
      <c r="H30" s="32"/>
    </row>
    <row r="31" spans="1:12" x14ac:dyDescent="0.2">
      <c r="A31" s="10" t="s">
        <v>32</v>
      </c>
      <c r="B31" s="11">
        <v>218425.17000000013</v>
      </c>
      <c r="C31" s="11">
        <v>313089.14999999962</v>
      </c>
      <c r="D31" s="11">
        <f t="shared" si="0"/>
        <v>143.33931844942569</v>
      </c>
    </row>
    <row r="32" spans="1:12" x14ac:dyDescent="0.2">
      <c r="A32" s="10" t="s">
        <v>33</v>
      </c>
      <c r="B32" s="11">
        <v>122.52000000000001</v>
      </c>
      <c r="C32" s="11">
        <v>181.74999999999994</v>
      </c>
      <c r="D32" s="11">
        <f t="shared" si="0"/>
        <v>148.34312765262808</v>
      </c>
      <c r="H32" s="40"/>
    </row>
    <row r="33" spans="1:18" x14ac:dyDescent="0.2">
      <c r="A33" s="10" t="s">
        <v>34</v>
      </c>
      <c r="B33" s="11">
        <v>56319.689999999762</v>
      </c>
      <c r="C33" s="11">
        <v>66976.270000000019</v>
      </c>
      <c r="D33" s="11">
        <f t="shared" si="0"/>
        <v>118.92158852436918</v>
      </c>
    </row>
    <row r="34" spans="1:18" x14ac:dyDescent="0.2">
      <c r="A34" s="10" t="s">
        <v>35</v>
      </c>
      <c r="B34" s="11">
        <v>2074.8500000000008</v>
      </c>
      <c r="C34" s="11">
        <v>1390.65</v>
      </c>
      <c r="D34" s="11">
        <f t="shared" si="0"/>
        <v>67.024122225703039</v>
      </c>
    </row>
    <row r="35" spans="1:18" x14ac:dyDescent="0.2">
      <c r="A35" s="10" t="s">
        <v>36</v>
      </c>
      <c r="B35" s="11">
        <v>110532.33000000054</v>
      </c>
      <c r="C35" s="11">
        <v>118867.35000000003</v>
      </c>
      <c r="D35" s="11">
        <f t="shared" si="0"/>
        <v>107.54079824427789</v>
      </c>
    </row>
    <row r="36" spans="1:18" x14ac:dyDescent="0.2">
      <c r="A36" s="10" t="s">
        <v>37</v>
      </c>
      <c r="B36" s="11">
        <v>12704.469999999992</v>
      </c>
      <c r="C36" s="11">
        <v>10930.020000000004</v>
      </c>
      <c r="D36" s="11">
        <f t="shared" si="0"/>
        <v>86.032868746197295</v>
      </c>
    </row>
    <row r="37" spans="1:18" x14ac:dyDescent="0.2">
      <c r="A37" s="10" t="s">
        <v>38</v>
      </c>
      <c r="B37" s="11">
        <v>635.72000000000014</v>
      </c>
      <c r="C37" s="11">
        <v>706.64</v>
      </c>
      <c r="D37" s="11">
        <f t="shared" si="0"/>
        <v>111.15585477883343</v>
      </c>
    </row>
    <row r="38" spans="1:18" x14ac:dyDescent="0.2">
      <c r="A38" s="10" t="s">
        <v>39</v>
      </c>
      <c r="B38" s="11">
        <v>4337.2799999999979</v>
      </c>
      <c r="C38" s="11">
        <v>3267.2700000000013</v>
      </c>
      <c r="D38" s="11">
        <f t="shared" si="0"/>
        <v>75.329930278884532</v>
      </c>
    </row>
    <row r="39" spans="1:18" x14ac:dyDescent="0.2">
      <c r="A39" s="10" t="s">
        <v>40</v>
      </c>
      <c r="B39" s="11">
        <v>2318.4499999999994</v>
      </c>
      <c r="C39" s="11">
        <v>2170.7700000000009</v>
      </c>
      <c r="D39" s="11">
        <f t="shared" si="0"/>
        <v>93.630227091375772</v>
      </c>
    </row>
    <row r="40" spans="1:18" x14ac:dyDescent="0.2">
      <c r="A40" s="10" t="s">
        <v>41</v>
      </c>
      <c r="B40" s="11">
        <v>1139.1399999999999</v>
      </c>
      <c r="C40" s="11">
        <v>983.7</v>
      </c>
      <c r="D40" s="11">
        <f t="shared" si="0"/>
        <v>86.354618396334089</v>
      </c>
    </row>
    <row r="41" spans="1:18" x14ac:dyDescent="0.2">
      <c r="A41" s="10" t="s">
        <v>42</v>
      </c>
      <c r="B41" s="11">
        <v>1281385.4650000045</v>
      </c>
      <c r="C41" s="11">
        <v>959312.78999999934</v>
      </c>
      <c r="D41" s="11">
        <f t="shared" si="0"/>
        <v>74.865277951314667</v>
      </c>
    </row>
    <row r="42" spans="1:18" x14ac:dyDescent="0.2">
      <c r="A42" s="10" t="s">
        <v>43</v>
      </c>
      <c r="B42" s="11">
        <v>2538.5099999999989</v>
      </c>
      <c r="C42" s="11">
        <v>1940.86</v>
      </c>
      <c r="D42" s="11">
        <f t="shared" si="0"/>
        <v>76.456661584945522</v>
      </c>
    </row>
    <row r="43" spans="1:18" x14ac:dyDescent="0.2">
      <c r="A43" s="10" t="s">
        <v>44</v>
      </c>
      <c r="B43" s="11">
        <v>9200.36</v>
      </c>
      <c r="C43" s="11">
        <v>11811.279999999992</v>
      </c>
      <c r="D43" s="11">
        <f t="shared" si="0"/>
        <v>128.37845475611815</v>
      </c>
    </row>
    <row r="44" spans="1:18" x14ac:dyDescent="0.2">
      <c r="A44" s="10" t="s">
        <v>45</v>
      </c>
      <c r="B44" s="11">
        <v>48732.150000000045</v>
      </c>
      <c r="C44" s="11">
        <v>54545.240000000034</v>
      </c>
      <c r="D44" s="11">
        <f t="shared" si="0"/>
        <v>111.92865490235909</v>
      </c>
    </row>
    <row r="45" spans="1:18" x14ac:dyDescent="0.2">
      <c r="A45" s="10" t="s">
        <v>46</v>
      </c>
      <c r="B45" s="11">
        <v>23843.509999999987</v>
      </c>
      <c r="C45" s="11">
        <v>23776.199999999964</v>
      </c>
      <c r="D45" s="11">
        <f t="shared" si="0"/>
        <v>99.717700959296579</v>
      </c>
      <c r="P45" s="40"/>
      <c r="Q45" s="40"/>
      <c r="R45" s="40"/>
    </row>
    <row r="46" spans="1:18" x14ac:dyDescent="0.2">
      <c r="A46" s="10" t="s">
        <v>47</v>
      </c>
      <c r="B46" s="11">
        <v>5307.590000000002</v>
      </c>
      <c r="C46" s="11">
        <v>6427.0799999999908</v>
      </c>
      <c r="D46" s="11">
        <f t="shared" si="0"/>
        <v>121.09224714041569</v>
      </c>
      <c r="P46" s="40"/>
      <c r="Q46" s="40"/>
      <c r="R46" s="40"/>
    </row>
    <row r="47" spans="1:18" x14ac:dyDescent="0.2">
      <c r="A47" s="10" t="s">
        <v>48</v>
      </c>
      <c r="B47" s="11">
        <v>101.9</v>
      </c>
      <c r="C47" s="11">
        <v>134.49999999999994</v>
      </c>
      <c r="D47" s="11">
        <f t="shared" si="0"/>
        <v>131.99214916584882</v>
      </c>
    </row>
    <row r="48" spans="1:18" x14ac:dyDescent="0.2">
      <c r="A48" s="10" t="s">
        <v>49</v>
      </c>
      <c r="B48" s="11">
        <v>64371.21999999979</v>
      </c>
      <c r="C48" s="11">
        <v>56168.230000000032</v>
      </c>
      <c r="D48" s="11">
        <f t="shared" si="0"/>
        <v>87.256742997880437</v>
      </c>
    </row>
    <row r="49" spans="1:4" s="35" customFormat="1" x14ac:dyDescent="0.2">
      <c r="A49" s="10" t="s">
        <v>50</v>
      </c>
      <c r="B49" s="11">
        <v>6896.5799999999954</v>
      </c>
      <c r="C49" s="11">
        <v>8006.3100000000068</v>
      </c>
      <c r="D49" s="11">
        <f t="shared" si="0"/>
        <v>116.09101902682217</v>
      </c>
    </row>
    <row r="50" spans="1:4" s="35" customFormat="1" x14ac:dyDescent="0.2">
      <c r="A50" s="10" t="s">
        <v>51</v>
      </c>
      <c r="B50" s="11">
        <v>38734.640000000029</v>
      </c>
      <c r="C50" s="11">
        <v>36812.120000000024</v>
      </c>
      <c r="D50" s="11">
        <f t="shared" si="0"/>
        <v>95.0366906727415</v>
      </c>
    </row>
    <row r="51" spans="1:4" s="35" customFormat="1" x14ac:dyDescent="0.2">
      <c r="A51" s="10" t="s">
        <v>52</v>
      </c>
      <c r="B51" s="11">
        <v>4741.1699999999992</v>
      </c>
      <c r="C51" s="11">
        <v>2588.3800000000006</v>
      </c>
      <c r="D51" s="11">
        <f t="shared" si="0"/>
        <v>54.593697336311521</v>
      </c>
    </row>
    <row r="52" spans="1:4" s="35" customFormat="1" x14ac:dyDescent="0.2">
      <c r="A52" s="10" t="s">
        <v>53</v>
      </c>
      <c r="B52" s="11">
        <v>7136.82</v>
      </c>
      <c r="C52" s="11">
        <v>6019.59</v>
      </c>
      <c r="D52" s="11">
        <f t="shared" si="0"/>
        <v>84.345548857894698</v>
      </c>
    </row>
    <row r="53" spans="1:4" s="35" customFormat="1" x14ac:dyDescent="0.2">
      <c r="A53" s="10" t="s">
        <v>54</v>
      </c>
      <c r="B53" s="11">
        <v>2531.4999999999995</v>
      </c>
      <c r="C53" s="11">
        <v>3675.79</v>
      </c>
      <c r="D53" s="11">
        <f t="shared" si="0"/>
        <v>145.20205411811182</v>
      </c>
    </row>
    <row r="54" spans="1:4" s="35" customFormat="1" x14ac:dyDescent="0.2">
      <c r="A54" s="10" t="s">
        <v>55</v>
      </c>
      <c r="B54" s="11">
        <v>62281.349999999919</v>
      </c>
      <c r="C54" s="11">
        <v>69758.150000000009</v>
      </c>
      <c r="D54" s="11">
        <f t="shared" si="0"/>
        <v>112.0048778647221</v>
      </c>
    </row>
    <row r="55" spans="1:4" s="35" customFormat="1" x14ac:dyDescent="0.2">
      <c r="A55" s="10" t="s">
        <v>56</v>
      </c>
      <c r="B55" s="11">
        <v>24509.829999999998</v>
      </c>
      <c r="C55" s="11">
        <v>25185.209999999981</v>
      </c>
      <c r="D55" s="11">
        <f t="shared" si="0"/>
        <v>102.75554746809743</v>
      </c>
    </row>
    <row r="56" spans="1:4" s="35" customFormat="1" x14ac:dyDescent="0.2">
      <c r="A56" s="10" t="s">
        <v>57</v>
      </c>
      <c r="B56" s="11">
        <v>2410.2700000000018</v>
      </c>
      <c r="C56" s="11">
        <v>1933.1899999999996</v>
      </c>
      <c r="D56" s="11">
        <f t="shared" si="0"/>
        <v>80.206366921548138</v>
      </c>
    </row>
    <row r="57" spans="1:4" s="35" customFormat="1" x14ac:dyDescent="0.2">
      <c r="A57" s="10" t="s">
        <v>58</v>
      </c>
      <c r="B57" s="11">
        <v>22968.43999999994</v>
      </c>
      <c r="C57" s="11">
        <v>15773.62999999999</v>
      </c>
      <c r="D57" s="11">
        <f t="shared" si="0"/>
        <v>68.675234365068022</v>
      </c>
    </row>
    <row r="58" spans="1:4" s="35" customFormat="1" x14ac:dyDescent="0.2">
      <c r="A58" s="10" t="s">
        <v>59</v>
      </c>
      <c r="B58" s="11">
        <v>612260.41999999899</v>
      </c>
      <c r="C58" s="11">
        <v>551213.48000000045</v>
      </c>
      <c r="D58" s="11">
        <f t="shared" si="0"/>
        <v>90.029252585035849</v>
      </c>
    </row>
    <row r="59" spans="1:4" s="35" customFormat="1" x14ac:dyDescent="0.2">
      <c r="A59" s="10" t="s">
        <v>60</v>
      </c>
      <c r="B59" s="11">
        <v>28981.990000000009</v>
      </c>
      <c r="C59" s="11">
        <v>36793.480000000047</v>
      </c>
      <c r="D59" s="11">
        <f t="shared" si="0"/>
        <v>126.95291110099767</v>
      </c>
    </row>
    <row r="60" spans="1:4" s="35" customFormat="1" x14ac:dyDescent="0.2">
      <c r="A60" s="10" t="s">
        <v>61</v>
      </c>
      <c r="B60" s="11">
        <v>28471.900000000012</v>
      </c>
      <c r="C60" s="11">
        <v>26570.480000000032</v>
      </c>
      <c r="D60" s="11">
        <f t="shared" si="0"/>
        <v>93.321766373160969</v>
      </c>
    </row>
    <row r="61" spans="1:4" s="35" customFormat="1" x14ac:dyDescent="0.2">
      <c r="A61" s="10" t="s">
        <v>62</v>
      </c>
      <c r="B61" s="11">
        <v>12206.600000000008</v>
      </c>
      <c r="C61" s="11">
        <v>9310.1200000000026</v>
      </c>
      <c r="D61" s="11">
        <f t="shared" si="0"/>
        <v>76.271197548866979</v>
      </c>
    </row>
    <row r="62" spans="1:4" s="35" customFormat="1" x14ac:dyDescent="0.2">
      <c r="A62" s="10" t="s">
        <v>63</v>
      </c>
      <c r="B62" s="11">
        <v>29820.080000000005</v>
      </c>
      <c r="C62" s="11">
        <v>25532.369999999995</v>
      </c>
      <c r="D62" s="11">
        <f t="shared" si="0"/>
        <v>85.6214000767268</v>
      </c>
    </row>
    <row r="63" spans="1:4" s="35" customFormat="1" x14ac:dyDescent="0.2">
      <c r="A63" s="10" t="s">
        <v>64</v>
      </c>
      <c r="B63" s="11">
        <v>373.77999999999992</v>
      </c>
      <c r="C63" s="11">
        <v>290.95000000000016</v>
      </c>
      <c r="D63" s="11">
        <f t="shared" si="0"/>
        <v>77.839905826957093</v>
      </c>
    </row>
    <row r="64" spans="1:4" s="35" customFormat="1" x14ac:dyDescent="0.2">
      <c r="A64" s="10" t="s">
        <v>65</v>
      </c>
      <c r="B64" s="11">
        <v>23354.870000000024</v>
      </c>
      <c r="C64" s="11">
        <v>29922.130000000005</v>
      </c>
      <c r="D64" s="11">
        <f t="shared" si="0"/>
        <v>128.11944575157119</v>
      </c>
    </row>
    <row r="65" spans="1:4" s="35" customFormat="1" x14ac:dyDescent="0.2">
      <c r="A65" s="25" t="s">
        <v>66</v>
      </c>
      <c r="B65" s="11">
        <v>2781.3500000000004</v>
      </c>
      <c r="C65" s="11">
        <v>2600.7999999999997</v>
      </c>
      <c r="D65" s="11">
        <f t="shared" si="0"/>
        <v>93.508548007262632</v>
      </c>
    </row>
    <row r="66" spans="1:4" s="35" customFormat="1" ht="13.5" thickBot="1" x14ac:dyDescent="0.25">
      <c r="A66" s="26" t="s">
        <v>67</v>
      </c>
      <c r="B66" s="27">
        <v>36508.910000000011</v>
      </c>
      <c r="C66" s="27">
        <v>25739.23</v>
      </c>
      <c r="D66" s="11">
        <f t="shared" si="0"/>
        <v>70.501228330289763</v>
      </c>
    </row>
    <row r="67" spans="1:4" s="35" customFormat="1" ht="13.5" thickBot="1" x14ac:dyDescent="0.25">
      <c r="A67" s="6" t="s">
        <v>68</v>
      </c>
      <c r="B67" s="7">
        <f>SUM(B68:B76)</f>
        <v>671449.1100000008</v>
      </c>
      <c r="C67" s="7">
        <f>SUM(C68:C76)</f>
        <v>655758.01000000024</v>
      </c>
      <c r="D67" s="7">
        <f t="shared" si="0"/>
        <v>97.663099143879933</v>
      </c>
    </row>
    <row r="68" spans="1:4" s="35" customFormat="1" x14ac:dyDescent="0.2">
      <c r="A68" s="10" t="s">
        <v>69</v>
      </c>
      <c r="B68" s="11">
        <v>166583.54999999973</v>
      </c>
      <c r="C68" s="11">
        <v>149269.43000000008</v>
      </c>
      <c r="D68" s="11">
        <f t="shared" si="0"/>
        <v>89.606344684094154</v>
      </c>
    </row>
    <row r="69" spans="1:4" s="35" customFormat="1" x14ac:dyDescent="0.2">
      <c r="A69" s="10" t="s">
        <v>70</v>
      </c>
      <c r="B69" s="11">
        <v>145587.94000000029</v>
      </c>
      <c r="C69" s="11">
        <v>167454.67999999996</v>
      </c>
      <c r="D69" s="11">
        <f t="shared" si="0"/>
        <v>115.01960945391467</v>
      </c>
    </row>
    <row r="70" spans="1:4" s="35" customFormat="1" x14ac:dyDescent="0.2">
      <c r="A70" s="10" t="s">
        <v>71</v>
      </c>
      <c r="B70" s="11">
        <v>77919.810000000114</v>
      </c>
      <c r="C70" s="11">
        <v>76769.489999999991</v>
      </c>
      <c r="D70" s="11">
        <f t="shared" si="0"/>
        <v>98.523713032667658</v>
      </c>
    </row>
    <row r="71" spans="1:4" s="35" customFormat="1" x14ac:dyDescent="0.2">
      <c r="A71" s="10" t="s">
        <v>72</v>
      </c>
      <c r="B71" s="11">
        <v>168393.00000000032</v>
      </c>
      <c r="C71" s="11">
        <v>148778.04000000012</v>
      </c>
      <c r="D71" s="11">
        <f t="shared" si="0"/>
        <v>88.35167732625456</v>
      </c>
    </row>
    <row r="72" spans="1:4" s="35" customFormat="1" x14ac:dyDescent="0.2">
      <c r="A72" s="10" t="s">
        <v>73</v>
      </c>
      <c r="B72" s="11">
        <v>2363.2699999999991</v>
      </c>
      <c r="C72" s="11">
        <v>2395.5000000000005</v>
      </c>
      <c r="D72" s="11">
        <f t="shared" si="0"/>
        <v>101.36378831026506</v>
      </c>
    </row>
    <row r="73" spans="1:4" s="35" customFormat="1" x14ac:dyDescent="0.2">
      <c r="A73" s="10" t="s">
        <v>74</v>
      </c>
      <c r="B73" s="11">
        <v>10178.700000000004</v>
      </c>
      <c r="C73" s="11">
        <v>5190.1000000000013</v>
      </c>
      <c r="D73" s="11">
        <f t="shared" si="0"/>
        <v>50.989812058514339</v>
      </c>
    </row>
    <row r="74" spans="1:4" s="35" customFormat="1" x14ac:dyDescent="0.2">
      <c r="A74" s="10" t="s">
        <v>75</v>
      </c>
      <c r="B74" s="11">
        <v>93972.090000000462</v>
      </c>
      <c r="C74" s="11">
        <v>99799.420000000187</v>
      </c>
      <c r="D74" s="11">
        <f t="shared" si="0"/>
        <v>106.20112844143372</v>
      </c>
    </row>
    <row r="75" spans="1:4" s="35" customFormat="1" x14ac:dyDescent="0.2">
      <c r="A75" s="25" t="s">
        <v>76</v>
      </c>
      <c r="B75" s="11">
        <v>6316.6500000000015</v>
      </c>
      <c r="C75" s="11">
        <v>6101.350000000014</v>
      </c>
      <c r="D75" s="11">
        <f t="shared" si="0"/>
        <v>96.591547734954645</v>
      </c>
    </row>
    <row r="76" spans="1:4" s="35" customFormat="1" ht="13.5" thickBot="1" x14ac:dyDescent="0.25">
      <c r="A76" s="8" t="s">
        <v>77</v>
      </c>
      <c r="B76" s="11">
        <v>134.10000000000002</v>
      </c>
      <c r="C76" s="11">
        <v>0</v>
      </c>
      <c r="D76" s="11">
        <f t="shared" si="0"/>
        <v>0</v>
      </c>
    </row>
    <row r="77" spans="1:4" s="35" customFormat="1" ht="13.5" thickBot="1" x14ac:dyDescent="0.25">
      <c r="A77" s="6" t="s">
        <v>78</v>
      </c>
      <c r="B77" s="7">
        <f>SUM(B78:B84)</f>
        <v>275276.74999999988</v>
      </c>
      <c r="C77" s="7">
        <f>SUM(C78:C85)</f>
        <v>314896.87000000034</v>
      </c>
      <c r="D77" s="7">
        <f t="shared" ref="D77:D134" si="1">(C77/B77)*100</f>
        <v>114.39283194094688</v>
      </c>
    </row>
    <row r="78" spans="1:4" s="35" customFormat="1" x14ac:dyDescent="0.2">
      <c r="A78" s="10" t="s">
        <v>79</v>
      </c>
      <c r="B78" s="9">
        <v>241.1</v>
      </c>
      <c r="C78" s="11">
        <v>325.3</v>
      </c>
      <c r="D78" s="11">
        <f t="shared" si="1"/>
        <v>134.92326835338037</v>
      </c>
    </row>
    <row r="79" spans="1:4" s="35" customFormat="1" x14ac:dyDescent="0.2">
      <c r="A79" s="8" t="s">
        <v>80</v>
      </c>
      <c r="B79" s="11">
        <v>7006.9800000000059</v>
      </c>
      <c r="C79" s="11">
        <v>7761.0800000000045</v>
      </c>
      <c r="D79" s="11">
        <f t="shared" si="1"/>
        <v>110.76212576602185</v>
      </c>
    </row>
    <row r="80" spans="1:4" s="35" customFormat="1" x14ac:dyDescent="0.2">
      <c r="A80" s="10" t="s">
        <v>81</v>
      </c>
      <c r="B80" s="11">
        <v>10305.319999999998</v>
      </c>
      <c r="C80" s="11">
        <v>10684.630000000001</v>
      </c>
      <c r="D80" s="11">
        <f t="shared" si="1"/>
        <v>103.68072024934698</v>
      </c>
    </row>
    <row r="81" spans="1:8" x14ac:dyDescent="0.2">
      <c r="A81" s="10" t="s">
        <v>82</v>
      </c>
      <c r="B81" s="11">
        <v>68974.489999999903</v>
      </c>
      <c r="C81" s="11">
        <v>79198.570000000051</v>
      </c>
      <c r="D81" s="11">
        <f t="shared" si="1"/>
        <v>114.82298745521737</v>
      </c>
    </row>
    <row r="82" spans="1:8" x14ac:dyDescent="0.2">
      <c r="A82" s="10" t="s">
        <v>83</v>
      </c>
      <c r="B82" s="11">
        <v>32614.699999999968</v>
      </c>
      <c r="C82" s="11">
        <v>20503.099999999999</v>
      </c>
      <c r="D82" s="11">
        <f t="shared" si="1"/>
        <v>62.864597865379778</v>
      </c>
    </row>
    <row r="83" spans="1:8" x14ac:dyDescent="0.2">
      <c r="A83" s="10" t="s">
        <v>84</v>
      </c>
      <c r="B83" s="11">
        <v>47748.34</v>
      </c>
      <c r="C83" s="11">
        <v>64821.900000000016</v>
      </c>
      <c r="D83" s="11">
        <f t="shared" si="1"/>
        <v>135.75738968098165</v>
      </c>
      <c r="H83" s="32"/>
    </row>
    <row r="84" spans="1:8" x14ac:dyDescent="0.2">
      <c r="A84" s="25" t="s">
        <v>85</v>
      </c>
      <c r="B84" s="11">
        <v>108385.82</v>
      </c>
      <c r="C84" s="11">
        <v>131565.19000000026</v>
      </c>
      <c r="D84" s="11">
        <f t="shared" si="1"/>
        <v>121.38598019556457</v>
      </c>
    </row>
    <row r="85" spans="1:8" ht="13.5" thickBot="1" x14ac:dyDescent="0.25">
      <c r="A85" s="26" t="s">
        <v>86</v>
      </c>
      <c r="B85" s="27">
        <v>0</v>
      </c>
      <c r="C85" s="27">
        <v>37.1</v>
      </c>
      <c r="D85" s="27">
        <v>0</v>
      </c>
    </row>
    <row r="86" spans="1:8" ht="13.5" thickBot="1" x14ac:dyDescent="0.25">
      <c r="A86" s="6" t="s">
        <v>87</v>
      </c>
      <c r="B86" s="7">
        <f>SUM(B87:B94)</f>
        <v>48977262.170000002</v>
      </c>
      <c r="C86" s="7">
        <f>SUM(C87:C94)</f>
        <v>36365716.609999999</v>
      </c>
      <c r="D86" s="7">
        <f t="shared" si="1"/>
        <v>74.250203050906876</v>
      </c>
    </row>
    <row r="87" spans="1:8" x14ac:dyDescent="0.2">
      <c r="A87" s="8" t="s">
        <v>88</v>
      </c>
      <c r="B87" s="11">
        <v>1930.3999999999985</v>
      </c>
      <c r="C87" s="11">
        <v>7223.2499999999991</v>
      </c>
      <c r="D87" s="11">
        <f t="shared" si="1"/>
        <v>374.18410692084569</v>
      </c>
      <c r="H87" s="40"/>
    </row>
    <row r="88" spans="1:8" x14ac:dyDescent="0.2">
      <c r="A88" s="10" t="s">
        <v>89</v>
      </c>
      <c r="B88" s="11">
        <v>13833322.379999999</v>
      </c>
      <c r="C88" s="11">
        <v>12145020.189999998</v>
      </c>
      <c r="D88" s="11">
        <f t="shared" si="1"/>
        <v>87.795396191728159</v>
      </c>
    </row>
    <row r="89" spans="1:8" x14ac:dyDescent="0.2">
      <c r="A89" s="10" t="s">
        <v>90</v>
      </c>
      <c r="B89" s="11">
        <v>17686.849999999999</v>
      </c>
      <c r="C89" s="11">
        <v>9524.9</v>
      </c>
      <c r="D89" s="11">
        <f t="shared" si="1"/>
        <v>53.853003785298114</v>
      </c>
      <c r="H89" s="32"/>
    </row>
    <row r="90" spans="1:8" x14ac:dyDescent="0.2">
      <c r="A90" s="10" t="s">
        <v>91</v>
      </c>
      <c r="B90" s="11">
        <v>1888389.4300000025</v>
      </c>
      <c r="C90" s="11">
        <v>1099302.5299999998</v>
      </c>
      <c r="D90" s="11">
        <f t="shared" si="1"/>
        <v>58.213762084020892</v>
      </c>
    </row>
    <row r="91" spans="1:8" x14ac:dyDescent="0.2">
      <c r="A91" s="10" t="s">
        <v>92</v>
      </c>
      <c r="B91" s="11">
        <v>29607.130000000016</v>
      </c>
      <c r="C91" s="11">
        <v>13035.949999999999</v>
      </c>
      <c r="D91" s="11">
        <f t="shared" si="1"/>
        <v>44.029765803034579</v>
      </c>
    </row>
    <row r="92" spans="1:8" x14ac:dyDescent="0.2">
      <c r="A92" s="10" t="s">
        <v>93</v>
      </c>
      <c r="B92" s="11">
        <v>31525365.449999996</v>
      </c>
      <c r="C92" s="11">
        <v>20111634.539999999</v>
      </c>
      <c r="D92" s="11">
        <f t="shared" si="1"/>
        <v>63.795087710870625</v>
      </c>
      <c r="H92" s="40"/>
    </row>
    <row r="93" spans="1:8" x14ac:dyDescent="0.2">
      <c r="A93" s="10" t="s">
        <v>94</v>
      </c>
      <c r="B93" s="11">
        <v>567828.65</v>
      </c>
      <c r="C93" s="11">
        <v>1741020.1500000001</v>
      </c>
      <c r="D93" s="11">
        <f t="shared" si="1"/>
        <v>306.61012789685765</v>
      </c>
    </row>
    <row r="94" spans="1:8" ht="13.5" thickBot="1" x14ac:dyDescent="0.25">
      <c r="A94" s="12" t="s">
        <v>95</v>
      </c>
      <c r="B94" s="11">
        <v>1113131.8800000001</v>
      </c>
      <c r="C94" s="11">
        <v>1238955.1000000017</v>
      </c>
      <c r="D94" s="11">
        <f t="shared" si="1"/>
        <v>111.30353215649538</v>
      </c>
    </row>
    <row r="95" spans="1:8" ht="13.5" thickBot="1" x14ac:dyDescent="0.25">
      <c r="A95" s="6" t="s">
        <v>96</v>
      </c>
      <c r="B95" s="7">
        <f>SUM(B96:B104)</f>
        <v>1192659.8600000008</v>
      </c>
      <c r="C95" s="7">
        <f>SUM(C96:C104)</f>
        <v>952844.6800000004</v>
      </c>
      <c r="D95" s="7">
        <f t="shared" si="1"/>
        <v>79.892407882327802</v>
      </c>
      <c r="H95" s="32"/>
    </row>
    <row r="96" spans="1:8" x14ac:dyDescent="0.2">
      <c r="A96" s="8" t="s">
        <v>97</v>
      </c>
      <c r="B96" s="11">
        <v>3712.6100000000015</v>
      </c>
      <c r="C96" s="11">
        <v>3935.1900000000046</v>
      </c>
      <c r="D96" s="11">
        <f t="shared" si="1"/>
        <v>105.99524323858427</v>
      </c>
    </row>
    <row r="97" spans="1:8" x14ac:dyDescent="0.2">
      <c r="A97" s="10" t="s">
        <v>98</v>
      </c>
      <c r="B97" s="11">
        <v>12580.090000000009</v>
      </c>
      <c r="C97" s="11">
        <v>12155.420000000011</v>
      </c>
      <c r="D97" s="11">
        <f t="shared" si="1"/>
        <v>96.624268983767223</v>
      </c>
    </row>
    <row r="98" spans="1:8" x14ac:dyDescent="0.2">
      <c r="A98" s="10" t="s">
        <v>99</v>
      </c>
      <c r="B98" s="11">
        <v>7233.2999999999984</v>
      </c>
      <c r="C98" s="11">
        <v>7402.2499999999955</v>
      </c>
      <c r="D98" s="11">
        <f t="shared" si="1"/>
        <v>102.33572504942414</v>
      </c>
      <c r="H98" s="40"/>
    </row>
    <row r="99" spans="1:8" x14ac:dyDescent="0.2">
      <c r="A99" s="10" t="s">
        <v>100</v>
      </c>
      <c r="B99" s="11">
        <v>897471.7000000003</v>
      </c>
      <c r="C99" s="11">
        <v>647924.42999999982</v>
      </c>
      <c r="D99" s="11">
        <f t="shared" si="1"/>
        <v>72.19441348401287</v>
      </c>
    </row>
    <row r="100" spans="1:8" x14ac:dyDescent="0.2">
      <c r="A100" s="10" t="s">
        <v>101</v>
      </c>
      <c r="B100" s="11">
        <v>4047.1</v>
      </c>
      <c r="C100" s="11">
        <v>7763.0899999999992</v>
      </c>
      <c r="D100" s="11">
        <f t="shared" si="1"/>
        <v>191.81858614810602</v>
      </c>
    </row>
    <row r="101" spans="1:8" x14ac:dyDescent="0.2">
      <c r="A101" s="10" t="s">
        <v>102</v>
      </c>
      <c r="B101" s="11">
        <v>10731.429999999997</v>
      </c>
      <c r="C101" s="11">
        <v>10308.299999999996</v>
      </c>
      <c r="D101" s="11">
        <f t="shared" si="1"/>
        <v>96.057095839044734</v>
      </c>
    </row>
    <row r="102" spans="1:8" x14ac:dyDescent="0.2">
      <c r="A102" s="10" t="s">
        <v>103</v>
      </c>
      <c r="B102" s="11">
        <v>253592.73000000068</v>
      </c>
      <c r="C102" s="11">
        <v>260680.54000000056</v>
      </c>
      <c r="D102" s="11">
        <f t="shared" si="1"/>
        <v>102.7949578838478</v>
      </c>
    </row>
    <row r="103" spans="1:8" x14ac:dyDescent="0.2">
      <c r="A103" s="10" t="s">
        <v>104</v>
      </c>
      <c r="B103" s="11">
        <v>236.89999999999998</v>
      </c>
      <c r="C103" s="11">
        <v>1109.1999999999998</v>
      </c>
      <c r="D103" s="11">
        <f t="shared" si="1"/>
        <v>468.21443647108481</v>
      </c>
    </row>
    <row r="104" spans="1:8" ht="13.5" thickBot="1" x14ac:dyDescent="0.25">
      <c r="A104" s="26" t="s">
        <v>105</v>
      </c>
      <c r="B104" s="27">
        <v>3054</v>
      </c>
      <c r="C104" s="27">
        <v>1566.2599999999995</v>
      </c>
      <c r="D104" s="27">
        <f t="shared" si="1"/>
        <v>51.285527177472154</v>
      </c>
    </row>
    <row r="105" spans="1:8" ht="13.5" thickBot="1" x14ac:dyDescent="0.25">
      <c r="A105" s="6" t="s">
        <v>106</v>
      </c>
      <c r="B105" s="7">
        <f>SUM(B106:B115)</f>
        <v>144067.99999999997</v>
      </c>
      <c r="C105" s="7">
        <f>SUM(C106:C115)</f>
        <v>108101.72</v>
      </c>
      <c r="D105" s="7">
        <f t="shared" si="1"/>
        <v>75.035205597356821</v>
      </c>
    </row>
    <row r="106" spans="1:8" x14ac:dyDescent="0.2">
      <c r="A106" s="8" t="s">
        <v>107</v>
      </c>
      <c r="B106" s="11">
        <v>14166.900000000001</v>
      </c>
      <c r="C106" s="11">
        <v>8893.619999999999</v>
      </c>
      <c r="D106" s="11">
        <f t="shared" si="1"/>
        <v>62.77746013595069</v>
      </c>
    </row>
    <row r="107" spans="1:8" x14ac:dyDescent="0.2">
      <c r="A107" s="10" t="s">
        <v>108</v>
      </c>
      <c r="B107" s="11">
        <v>22395.739999999991</v>
      </c>
      <c r="C107" s="11">
        <v>16519.000000000011</v>
      </c>
      <c r="D107" s="11">
        <f t="shared" si="1"/>
        <v>73.75956320264487</v>
      </c>
    </row>
    <row r="108" spans="1:8" x14ac:dyDescent="0.2">
      <c r="A108" s="10" t="s">
        <v>109</v>
      </c>
      <c r="B108" s="11">
        <v>19238.150000000001</v>
      </c>
      <c r="C108" s="11">
        <v>13667.400000000001</v>
      </c>
      <c r="D108" s="11">
        <f t="shared" si="1"/>
        <v>71.043213614614714</v>
      </c>
    </row>
    <row r="109" spans="1:8" x14ac:dyDescent="0.2">
      <c r="A109" s="10" t="s">
        <v>110</v>
      </c>
      <c r="B109" s="11">
        <v>5661.3</v>
      </c>
      <c r="C109" s="11">
        <v>4005.3999999999996</v>
      </c>
      <c r="D109" s="11">
        <f t="shared" si="1"/>
        <v>70.750534329570939</v>
      </c>
    </row>
    <row r="110" spans="1:8" x14ac:dyDescent="0.2">
      <c r="A110" s="10" t="s">
        <v>111</v>
      </c>
      <c r="B110" s="11">
        <v>699.90000000000009</v>
      </c>
      <c r="C110" s="11">
        <v>144.69999999999999</v>
      </c>
      <c r="D110" s="11">
        <f t="shared" si="1"/>
        <v>20.674382054579223</v>
      </c>
    </row>
    <row r="111" spans="1:8" x14ac:dyDescent="0.2">
      <c r="A111" s="10" t="s">
        <v>112</v>
      </c>
      <c r="B111" s="11">
        <v>15706.910000000003</v>
      </c>
      <c r="C111" s="11">
        <v>14093.499999999996</v>
      </c>
      <c r="D111" s="11">
        <f t="shared" si="1"/>
        <v>89.728024162613735</v>
      </c>
    </row>
    <row r="112" spans="1:8" x14ac:dyDescent="0.2">
      <c r="A112" s="10" t="s">
        <v>113</v>
      </c>
      <c r="B112" s="11">
        <v>7815.35</v>
      </c>
      <c r="C112" s="11">
        <v>8400.4</v>
      </c>
      <c r="D112" s="11">
        <f t="shared" si="1"/>
        <v>107.4859091403456</v>
      </c>
    </row>
    <row r="113" spans="1:4" s="35" customFormat="1" x14ac:dyDescent="0.2">
      <c r="A113" s="10" t="s">
        <v>114</v>
      </c>
      <c r="B113" s="11">
        <v>51696.199999999983</v>
      </c>
      <c r="C113" s="11">
        <v>39883.699999999997</v>
      </c>
      <c r="D113" s="11">
        <f t="shared" si="1"/>
        <v>77.150158038695309</v>
      </c>
    </row>
    <row r="114" spans="1:4" s="35" customFormat="1" x14ac:dyDescent="0.2">
      <c r="A114" s="10" t="s">
        <v>115</v>
      </c>
      <c r="B114" s="11">
        <v>1657.05</v>
      </c>
      <c r="C114" s="11">
        <v>767</v>
      </c>
      <c r="D114" s="11">
        <f t="shared" si="1"/>
        <v>46.287076431006909</v>
      </c>
    </row>
    <row r="115" spans="1:4" s="35" customFormat="1" ht="13.5" thickBot="1" x14ac:dyDescent="0.25">
      <c r="A115" s="22" t="s">
        <v>116</v>
      </c>
      <c r="B115" s="11">
        <v>5030.5</v>
      </c>
      <c r="C115" s="11">
        <v>1727</v>
      </c>
      <c r="D115" s="11">
        <f t="shared" si="1"/>
        <v>34.330583441009836</v>
      </c>
    </row>
    <row r="116" spans="1:4" s="35" customFormat="1" ht="13.5" thickBot="1" x14ac:dyDescent="0.25">
      <c r="A116" s="6" t="s">
        <v>117</v>
      </c>
      <c r="B116" s="7">
        <f>SUM(B117:B125)</f>
        <v>323897.95999999996</v>
      </c>
      <c r="C116" s="7">
        <f>SUM(C117:C125)</f>
        <v>296609.26</v>
      </c>
      <c r="D116" s="7">
        <f t="shared" si="1"/>
        <v>91.574908344591009</v>
      </c>
    </row>
    <row r="117" spans="1:4" s="35" customFormat="1" x14ac:dyDescent="0.2">
      <c r="A117" s="8" t="s">
        <v>118</v>
      </c>
      <c r="B117" s="9">
        <v>28119.159999999963</v>
      </c>
      <c r="C117" s="9">
        <v>41710.309999999983</v>
      </c>
      <c r="D117" s="11">
        <f t="shared" si="1"/>
        <v>148.33412520146419</v>
      </c>
    </row>
    <row r="118" spans="1:4" s="35" customFormat="1" x14ac:dyDescent="0.2">
      <c r="A118" s="10" t="s">
        <v>119</v>
      </c>
      <c r="B118" s="11">
        <v>262.2</v>
      </c>
      <c r="C118" s="9">
        <v>327.20000000000005</v>
      </c>
      <c r="D118" s="11">
        <f t="shared" si="1"/>
        <v>124.79023646071703</v>
      </c>
    </row>
    <row r="119" spans="1:4" s="35" customFormat="1" x14ac:dyDescent="0.2">
      <c r="A119" s="10" t="s">
        <v>120</v>
      </c>
      <c r="B119" s="9">
        <v>40436</v>
      </c>
      <c r="C119" s="9">
        <v>35979.289999999994</v>
      </c>
      <c r="D119" s="11">
        <f t="shared" si="1"/>
        <v>88.978360866554539</v>
      </c>
    </row>
    <row r="120" spans="1:4" s="35" customFormat="1" x14ac:dyDescent="0.2">
      <c r="A120" s="10" t="s">
        <v>121</v>
      </c>
      <c r="B120" s="13">
        <v>2623.5300000000016</v>
      </c>
      <c r="C120" s="9">
        <v>4090.5900000000024</v>
      </c>
      <c r="D120" s="11">
        <f t="shared" si="1"/>
        <v>155.91931481629712</v>
      </c>
    </row>
    <row r="121" spans="1:4" s="35" customFormat="1" x14ac:dyDescent="0.2">
      <c r="A121" s="10" t="s">
        <v>122</v>
      </c>
      <c r="B121" s="13">
        <v>70566.62</v>
      </c>
      <c r="C121" s="9">
        <v>56771.799999999996</v>
      </c>
      <c r="D121" s="11">
        <f t="shared" si="1"/>
        <v>80.451352211569713</v>
      </c>
    </row>
    <row r="122" spans="1:4" s="35" customFormat="1" x14ac:dyDescent="0.2">
      <c r="A122" s="10" t="s">
        <v>123</v>
      </c>
      <c r="B122" s="13">
        <v>20194.169999999987</v>
      </c>
      <c r="C122" s="9">
        <v>20764.319999999996</v>
      </c>
      <c r="D122" s="11">
        <f t="shared" si="1"/>
        <v>102.8233396074214</v>
      </c>
    </row>
    <row r="123" spans="1:4" s="35" customFormat="1" x14ac:dyDescent="0.2">
      <c r="A123" s="10" t="s">
        <v>124</v>
      </c>
      <c r="B123" s="13">
        <v>47710.280000000021</v>
      </c>
      <c r="C123" s="9">
        <v>18046.350000000002</v>
      </c>
      <c r="D123" s="11">
        <f t="shared" si="1"/>
        <v>37.824867093632641</v>
      </c>
    </row>
    <row r="124" spans="1:4" s="35" customFormat="1" x14ac:dyDescent="0.2">
      <c r="A124" s="12" t="s">
        <v>125</v>
      </c>
      <c r="B124" s="14">
        <v>122</v>
      </c>
      <c r="C124" s="9">
        <v>189.5</v>
      </c>
      <c r="D124" s="11">
        <f t="shared" si="1"/>
        <v>155.32786885245901</v>
      </c>
    </row>
    <row r="125" spans="1:4" s="35" customFormat="1" ht="13.5" thickBot="1" x14ac:dyDescent="0.25">
      <c r="A125" s="12" t="s">
        <v>126</v>
      </c>
      <c r="B125" s="14">
        <v>113864</v>
      </c>
      <c r="C125" s="9">
        <v>118729.90000000004</v>
      </c>
      <c r="D125" s="11">
        <f t="shared" si="1"/>
        <v>104.27343146209516</v>
      </c>
    </row>
    <row r="126" spans="1:4" s="35" customFormat="1" ht="13.5" thickBot="1" x14ac:dyDescent="0.25">
      <c r="A126" s="6" t="s">
        <v>127</v>
      </c>
      <c r="B126" s="7">
        <f>SUM(B127:B134)</f>
        <v>328040.01</v>
      </c>
      <c r="C126" s="7">
        <f>SUM(C127:C134)</f>
        <v>249151.45000000004</v>
      </c>
      <c r="D126" s="7">
        <f t="shared" si="1"/>
        <v>75.951543227912978</v>
      </c>
    </row>
    <row r="127" spans="1:4" s="35" customFormat="1" x14ac:dyDescent="0.2">
      <c r="A127" s="10" t="s">
        <v>128</v>
      </c>
      <c r="B127" s="11">
        <v>285285.89999999997</v>
      </c>
      <c r="C127" s="9">
        <v>204686.40000000002</v>
      </c>
      <c r="D127" s="11">
        <f t="shared" si="1"/>
        <v>71.747815086550034</v>
      </c>
    </row>
    <row r="128" spans="1:4" s="35" customFormat="1" x14ac:dyDescent="0.2">
      <c r="A128" s="10" t="s">
        <v>129</v>
      </c>
      <c r="B128" s="11">
        <v>24630.799999999999</v>
      </c>
      <c r="C128" s="9">
        <v>31238.5</v>
      </c>
      <c r="D128" s="11">
        <f t="shared" si="1"/>
        <v>126.82698085324067</v>
      </c>
    </row>
    <row r="129" spans="1:4" s="35" customFormat="1" x14ac:dyDescent="0.2">
      <c r="A129" s="10" t="s">
        <v>130</v>
      </c>
      <c r="B129" s="11">
        <v>843.50000000000023</v>
      </c>
      <c r="C129" s="9">
        <v>565.50000000000023</v>
      </c>
      <c r="D129" s="11">
        <f t="shared" si="1"/>
        <v>67.042086544161236</v>
      </c>
    </row>
    <row r="130" spans="1:4" s="35" customFormat="1" x14ac:dyDescent="0.2">
      <c r="A130" s="10" t="s">
        <v>131</v>
      </c>
      <c r="B130" s="11">
        <v>483.9499999999997</v>
      </c>
      <c r="C130" s="9">
        <v>427.19999999999777</v>
      </c>
      <c r="D130" s="11">
        <f t="shared" si="1"/>
        <v>88.273581981609254</v>
      </c>
    </row>
    <row r="131" spans="1:4" s="35" customFormat="1" x14ac:dyDescent="0.2">
      <c r="A131" s="10" t="s">
        <v>132</v>
      </c>
      <c r="B131" s="11">
        <v>13210.389999999992</v>
      </c>
      <c r="C131" s="9">
        <v>10069.050000000016</v>
      </c>
      <c r="D131" s="11">
        <f t="shared" si="1"/>
        <v>76.220686898721539</v>
      </c>
    </row>
    <row r="132" spans="1:4" s="35" customFormat="1" x14ac:dyDescent="0.2">
      <c r="A132" s="10" t="s">
        <v>133</v>
      </c>
      <c r="B132" s="11">
        <v>403.4</v>
      </c>
      <c r="C132" s="9">
        <v>320.09999999999991</v>
      </c>
      <c r="D132" s="11">
        <f t="shared" si="1"/>
        <v>79.350520575111545</v>
      </c>
    </row>
    <row r="133" spans="1:4" s="35" customFormat="1" x14ac:dyDescent="0.2">
      <c r="A133" s="10" t="s">
        <v>134</v>
      </c>
      <c r="B133" s="11">
        <v>3166.0699999999965</v>
      </c>
      <c r="C133" s="9">
        <v>1822.6999999999939</v>
      </c>
      <c r="D133" s="11">
        <f t="shared" si="1"/>
        <v>57.569794729743684</v>
      </c>
    </row>
    <row r="134" spans="1:4" s="35" customFormat="1" ht="13.5" thickBot="1" x14ac:dyDescent="0.25">
      <c r="A134" s="28" t="s">
        <v>135</v>
      </c>
      <c r="B134" s="23">
        <v>16</v>
      </c>
      <c r="C134" s="29">
        <v>22</v>
      </c>
      <c r="D134" s="23">
        <f t="shared" si="1"/>
        <v>137.5</v>
      </c>
    </row>
    <row r="135" spans="1:4" s="35" customFormat="1" x14ac:dyDescent="0.2"/>
    <row r="136" spans="1:4" s="35" customFormat="1" x14ac:dyDescent="0.2">
      <c r="A136" s="18"/>
      <c r="B136" s="19"/>
      <c r="C136" s="19"/>
      <c r="D136" s="20"/>
    </row>
    <row r="137" spans="1:4" s="35" customFormat="1" x14ac:dyDescent="0.2">
      <c r="A137" s="41"/>
      <c r="B137" s="21"/>
      <c r="C137" s="21"/>
      <c r="D137" s="21"/>
    </row>
    <row r="138" spans="1:4" s="35" customFormat="1" x14ac:dyDescent="0.2">
      <c r="A138" s="30"/>
      <c r="B138" s="30"/>
      <c r="C138" s="30"/>
      <c r="D138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4. iskrcaj morskih organizama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Mirta Novak</cp:lastModifiedBy>
  <dcterms:created xsi:type="dcterms:W3CDTF">2025-12-18T09:49:37Z</dcterms:created>
  <dcterms:modified xsi:type="dcterms:W3CDTF">2025-12-19T12:20:47Z</dcterms:modified>
</cp:coreProperties>
</file>