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o.jurasic\OneDrive - Ministarstvo poljoprivrede\Dokumenti\STATISTIKA\NOVO 2024\Preliminarni podaci za 2023\"/>
    </mc:Choice>
  </mc:AlternateContent>
  <bookViews>
    <workbookView xWindow="28680" yWindow="-120" windowWidth="29040" windowHeight="157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1" l="1"/>
  <c r="B68" i="1"/>
  <c r="D133" i="1" l="1"/>
  <c r="D132" i="1"/>
  <c r="D131" i="1"/>
  <c r="D130" i="1"/>
  <c r="D129" i="1"/>
  <c r="D128" i="1"/>
  <c r="D127" i="1"/>
  <c r="D126" i="1"/>
  <c r="D125" i="1"/>
  <c r="C124" i="1"/>
  <c r="B124" i="1"/>
  <c r="C115" i="1"/>
  <c r="B115" i="1"/>
  <c r="C104" i="1"/>
  <c r="B104" i="1"/>
  <c r="C94" i="1"/>
  <c r="B94" i="1"/>
  <c r="C85" i="1"/>
  <c r="C10" i="1" s="1"/>
  <c r="B85" i="1"/>
  <c r="B10" i="1" s="1"/>
  <c r="C78" i="1"/>
  <c r="B78" i="1"/>
  <c r="C11" i="1"/>
  <c r="B11" i="1"/>
  <c r="D124" i="1" l="1"/>
  <c r="D123" i="1" l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<sst xmlns="http://schemas.openxmlformats.org/spreadsheetml/2006/main" count="138" uniqueCount="138">
  <si>
    <t>Ministarstvo poljoprivrede, šumarstva i ribarstva</t>
  </si>
  <si>
    <t>Uprava ribarstva</t>
  </si>
  <si>
    <t>Datum objave podataka:</t>
  </si>
  <si>
    <t>26.6.2024.</t>
  </si>
  <si>
    <t xml:space="preserve">Vrsta podataka: </t>
  </si>
  <si>
    <t>preliminarni podaci</t>
  </si>
  <si>
    <t xml:space="preserve">4. ISKRCAJ MORSKIH ORGANIZAMA </t>
  </si>
  <si>
    <t>Morski organizam</t>
  </si>
  <si>
    <t>2022. godina - iskrcaj (kg)</t>
  </si>
  <si>
    <t>2023. godina -iskrcaj (kg)</t>
  </si>
  <si>
    <t>Indeksi 2023/2022</t>
  </si>
  <si>
    <t>UKUPNO</t>
  </si>
  <si>
    <t>BIJELA RIBA</t>
  </si>
  <si>
    <t>ARBUN</t>
  </si>
  <si>
    <t>BATOGLAVAC (DIVLJI ARBUN)</t>
  </si>
  <si>
    <t>BEŽMEK</t>
  </si>
  <si>
    <t>BUKVA</t>
  </si>
  <si>
    <t>CIPLI</t>
  </si>
  <si>
    <t>FRATAR</t>
  </si>
  <si>
    <t>GAVUN</t>
  </si>
  <si>
    <t>GAVUN OLIGA</t>
  </si>
  <si>
    <t>GIRA OBLICA; MANULA</t>
  </si>
  <si>
    <t>GIRA OŠTRULJA</t>
  </si>
  <si>
    <t>GRDOBINE</t>
  </si>
  <si>
    <t>HAMA</t>
  </si>
  <si>
    <t>IVERCI</t>
  </si>
  <si>
    <t>JEGULJA</t>
  </si>
  <si>
    <t>KANTAR</t>
  </si>
  <si>
    <t>KANJAC</t>
  </si>
  <si>
    <t>KAVALA</t>
  </si>
  <si>
    <t>KIRNJE</t>
  </si>
  <si>
    <t>KOKOTI</t>
  </si>
  <si>
    <t>KOMARČA</t>
  </si>
  <si>
    <t>KORAF (KORBEL)</t>
  </si>
  <si>
    <t>KOVAČ</t>
  </si>
  <si>
    <t>LAMPUGA</t>
  </si>
  <si>
    <t>LIST; ŠVOJA</t>
  </si>
  <si>
    <t>LUBIN</t>
  </si>
  <si>
    <t>LUMBRAK - HINCI</t>
  </si>
  <si>
    <t>MIJEŠANA BIJELA RIBA</t>
  </si>
  <si>
    <t>MODRAŠ</t>
  </si>
  <si>
    <t>MURINA</t>
  </si>
  <si>
    <t>OKAN</t>
  </si>
  <si>
    <t>OSLIĆ</t>
  </si>
  <si>
    <t>OSTALO</t>
  </si>
  <si>
    <t>OVČICA</t>
  </si>
  <si>
    <t>PAGAR</t>
  </si>
  <si>
    <t>PATARAČE</t>
  </si>
  <si>
    <t>PAUCI</t>
  </si>
  <si>
    <t>PIC</t>
  </si>
  <si>
    <t>PIRKA</t>
  </si>
  <si>
    <t>PIŠMOLJ</t>
  </si>
  <si>
    <t>ROMB</t>
  </si>
  <si>
    <t>SALPA</t>
  </si>
  <si>
    <t>STRIJELKA</t>
  </si>
  <si>
    <t>ŠARAG</t>
  </si>
  <si>
    <t>ŠKARAM</t>
  </si>
  <si>
    <t>ŠKRPINA</t>
  </si>
  <si>
    <t>ŠKRPUN</t>
  </si>
  <si>
    <t>ŠPAR</t>
  </si>
  <si>
    <t>TABINJE</t>
  </si>
  <si>
    <t>TRLJA BLATARICA</t>
  </si>
  <si>
    <t>TRLJA KAMENJARKA</t>
  </si>
  <si>
    <t>UGOR</t>
  </si>
  <si>
    <t>UGOTICA</t>
  </si>
  <si>
    <t>UŠATA</t>
  </si>
  <si>
    <t>VRANA</t>
  </si>
  <si>
    <t>ZUBATAC</t>
  </si>
  <si>
    <t>ZUBATAC KRUNAŠ</t>
  </si>
  <si>
    <t>GLAVONOŠCI</t>
  </si>
  <si>
    <t>GLAVONOŠCI OSTALI</t>
  </si>
  <si>
    <t>HOBOTNICA</t>
  </si>
  <si>
    <t>LIGNJA</t>
  </si>
  <si>
    <t>LIGNJUNI</t>
  </si>
  <si>
    <t>MUZGAVAC</t>
  </si>
  <si>
    <t>MUZGAVAC BIJELI</t>
  </si>
  <si>
    <t>MUZGAVAC CRNI</t>
  </si>
  <si>
    <t>SIPA</t>
  </si>
  <si>
    <t>SIPICE</t>
  </si>
  <si>
    <t>HRSKAVIČNA RIBA</t>
  </si>
  <si>
    <t>GOLUB</t>
  </si>
  <si>
    <t>MAČKE</t>
  </si>
  <si>
    <t>PAS - OSTALE VRSTE</t>
  </si>
  <si>
    <t>PAS KOSTELJ</t>
  </si>
  <si>
    <t>PAS MEKUŠ</t>
  </si>
  <si>
    <t>RAŽE</t>
  </si>
  <si>
    <t>MALA PLAVA RIBA</t>
  </si>
  <si>
    <t>IGLICA</t>
  </si>
  <si>
    <t>INĆUN</t>
  </si>
  <si>
    <t>PAPALINA</t>
  </si>
  <si>
    <t>PLAVICA</t>
  </si>
  <si>
    <t>SKUŠA</t>
  </si>
  <si>
    <t>SRDELA</t>
  </si>
  <si>
    <t>SRDELA GOLEMA</t>
  </si>
  <si>
    <t>ŠARUNI</t>
  </si>
  <si>
    <t>OSTALI ORGANIZMI</t>
  </si>
  <si>
    <t>JEŽINAC HRIDINSKI</t>
  </si>
  <si>
    <t>JEŽINCI</t>
  </si>
  <si>
    <t>MORSKA JAJA</t>
  </si>
  <si>
    <t>MORSKI CRVI</t>
  </si>
  <si>
    <t>PUŽEVI OSTALI</t>
  </si>
  <si>
    <t>SPUŽVE</t>
  </si>
  <si>
    <t>TRPOVI</t>
  </si>
  <si>
    <t>VELIKI MORSKI CRVI</t>
  </si>
  <si>
    <t>VOLCI</t>
  </si>
  <si>
    <t>RAKOVI</t>
  </si>
  <si>
    <t>HLAP</t>
  </si>
  <si>
    <t>JASTOG</t>
  </si>
  <si>
    <t>KANOĆA</t>
  </si>
  <si>
    <t>KOZICA</t>
  </si>
  <si>
    <t>PLAVI RAK</t>
  </si>
  <si>
    <t>RAKOVI OSTALI</t>
  </si>
  <si>
    <t>RAKOVICA</t>
  </si>
  <si>
    <t>ŠKAMP</t>
  </si>
  <si>
    <t>TIGRASTA KOZICA</t>
  </si>
  <si>
    <t>ŠKOLJKAŠI</t>
  </si>
  <si>
    <t>DAGNJA</t>
  </si>
  <si>
    <t>JAKOVLJEVA KAPICA</t>
  </si>
  <si>
    <t>KAMENICA</t>
  </si>
  <si>
    <t>KAPICE</t>
  </si>
  <si>
    <t>KOKOŠ</t>
  </si>
  <si>
    <t>KUNJKA</t>
  </si>
  <si>
    <t>MALA KAPICA</t>
  </si>
  <si>
    <t>PRNJAVICA</t>
  </si>
  <si>
    <t>RUMENKA</t>
  </si>
  <si>
    <t>ŠKOLJKAŠI OSTALI</t>
  </si>
  <si>
    <t>VELIKA PLAVA RIBA</t>
  </si>
  <si>
    <t>GOF</t>
  </si>
  <si>
    <t>IGLAN</t>
  </si>
  <si>
    <t>IGLUN</t>
  </si>
  <si>
    <t>LICA</t>
  </si>
  <si>
    <t>LUC</t>
  </si>
  <si>
    <t>PALAMIDA</t>
  </si>
  <si>
    <t>RUMBAC - TRUP</t>
  </si>
  <si>
    <t>TUNA PLAVOPERAJNA</t>
  </si>
  <si>
    <r>
      <t>*</t>
    </r>
    <r>
      <rPr>
        <i/>
        <sz val="9"/>
        <color theme="1"/>
        <rFont val="Calibri"/>
        <family val="2"/>
        <charset val="238"/>
      </rPr>
      <t>Napomena:</t>
    </r>
  </si>
  <si>
    <t>OSTALE VRSTE RIBA (komercijalno manje značajne)</t>
  </si>
  <si>
    <t>Iskrcaj riba i drugih morskih organizama po grupama morskih organizama i po vrstama prikazuje ukupan iskrcaj riba i drugih morskih organizama razvrstan po definiranim grupama morskih organizama (bijela riba, glavonošci, hrskavična riba, mala plava riba, ostali organizmi, rakovi, školjkaši i velika plava riba) i po pojedinačnim vrstama. Za razliku od podataka koje je prethodnih godina objavljivao DZS, podaci su razdvojeni na iskrcaj u gospodarskom ribolovu na moru i na akvakulturu.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</si>
</sst>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>
    <font>
      <sz val="11"/>
      <color theme="1"/>
      <name val="Aptos Narrow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0" borderId="6" xfId="0" applyFont="1" applyBorder="1"/>
    <xf numFmtId="3" fontId="1" fillId="0" borderId="2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3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/>
    <xf numFmtId="3" fontId="1" fillId="0" borderId="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3" fontId="0" fillId="0" borderId="0" xfId="0" applyNumberFormat="1"/>
    <xf numFmtId="0" fontId="8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tabSelected="1" topLeftCell="A10" workbookViewId="0">
      <selection activeCell="D98" sqref="D98:D100"/>
    </sheetView>
  </sheetViews>
  <sheetFormatPr defaultRowHeight="14.25"/>
  <cols>
    <col min="1" max="1" width="42.625" style="7" bestFit="1" customWidth="1"/>
    <col min="2" max="2" width="16.625" style="7" customWidth="1"/>
    <col min="3" max="3" width="15.125" style="7" customWidth="1"/>
    <col min="4" max="4" width="11.375" style="8" customWidth="1"/>
  </cols>
  <sheetData>
    <row r="1" spans="1:4" ht="15">
      <c r="A1" s="1" t="s">
        <v>0</v>
      </c>
      <c r="B1" s="2"/>
      <c r="C1" s="2"/>
      <c r="D1" s="2"/>
    </row>
    <row r="2" spans="1:4" ht="15">
      <c r="A2" s="3" t="s">
        <v>1</v>
      </c>
      <c r="B2" s="2"/>
      <c r="C2" s="2"/>
      <c r="D2" s="2"/>
    </row>
    <row r="3" spans="1:4" ht="15">
      <c r="A3" s="4"/>
      <c r="B3" s="2"/>
      <c r="C3" s="5"/>
      <c r="D3" s="6"/>
    </row>
    <row r="4" spans="1:4">
      <c r="A4" s="5" t="s">
        <v>2</v>
      </c>
      <c r="B4" s="6" t="s">
        <v>3</v>
      </c>
      <c r="C4" s="5"/>
      <c r="D4" s="6"/>
    </row>
    <row r="5" spans="1:4">
      <c r="A5" s="5" t="s">
        <v>4</v>
      </c>
      <c r="B5" s="6" t="s">
        <v>5</v>
      </c>
      <c r="C5" s="5"/>
      <c r="D5" s="6"/>
    </row>
    <row r="7" spans="1:4">
      <c r="A7" s="9" t="s">
        <v>6</v>
      </c>
    </row>
    <row r="8" spans="1:4" ht="15" thickBot="1">
      <c r="B8" s="6"/>
    </row>
    <row r="9" spans="1:4" ht="26.25" thickBot="1">
      <c r="A9" s="25" t="s">
        <v>7</v>
      </c>
      <c r="B9" s="26" t="s">
        <v>8</v>
      </c>
      <c r="C9" s="26" t="s">
        <v>9</v>
      </c>
      <c r="D9" s="27" t="s">
        <v>10</v>
      </c>
    </row>
    <row r="10" spans="1:4" ht="15" thickBot="1">
      <c r="A10" s="28" t="s">
        <v>11</v>
      </c>
      <c r="B10" s="29">
        <f>B11+B68+B78+B85+B94+B104+B115+B124+B134</f>
        <v>62661220.320000008</v>
      </c>
      <c r="C10" s="29">
        <f>C11+C68+C78+C85+C94+C104+C115+C124+C134</f>
        <v>55187845.655000001</v>
      </c>
      <c r="D10" s="30">
        <v>88.064809479687398</v>
      </c>
    </row>
    <row r="11" spans="1:4" ht="15" thickBot="1">
      <c r="A11" s="10" t="s">
        <v>12</v>
      </c>
      <c r="B11" s="11">
        <f>SUM(B12:B67)</f>
        <v>3405392.0200000033</v>
      </c>
      <c r="C11" s="11">
        <f>SUM(C12:C67)</f>
        <v>3288540.5349999997</v>
      </c>
      <c r="D11" s="12">
        <f t="shared" ref="D11:D74" si="0">C11/B11*100</f>
        <v>96.568633381598062</v>
      </c>
    </row>
    <row r="12" spans="1:4">
      <c r="A12" s="13" t="s">
        <v>13</v>
      </c>
      <c r="B12" s="14">
        <v>63365.930000000306</v>
      </c>
      <c r="C12" s="14">
        <v>60384.720000000038</v>
      </c>
      <c r="D12" s="15">
        <f t="shared" si="0"/>
        <v>95.29524777747244</v>
      </c>
    </row>
    <row r="13" spans="1:4">
      <c r="A13" s="16" t="s">
        <v>14</v>
      </c>
      <c r="B13" s="17">
        <v>2870.8000000000025</v>
      </c>
      <c r="C13" s="17">
        <v>1729.4</v>
      </c>
      <c r="D13" s="18">
        <f t="shared" si="0"/>
        <v>60.241047791556312</v>
      </c>
    </row>
    <row r="14" spans="1:4">
      <c r="A14" s="16" t="s">
        <v>15</v>
      </c>
      <c r="B14" s="17">
        <v>5769.4800000000032</v>
      </c>
      <c r="C14" s="17">
        <v>4925.8500000000004</v>
      </c>
      <c r="D14" s="18">
        <f t="shared" si="0"/>
        <v>85.377711682855264</v>
      </c>
    </row>
    <row r="15" spans="1:4">
      <c r="A15" s="16" t="s">
        <v>16</v>
      </c>
      <c r="B15" s="17">
        <v>68300.200000000026</v>
      </c>
      <c r="C15" s="17">
        <v>71982.140000000014</v>
      </c>
      <c r="D15" s="18">
        <f t="shared" si="0"/>
        <v>105.3908187677342</v>
      </c>
    </row>
    <row r="16" spans="1:4">
      <c r="A16" s="16" t="s">
        <v>17</v>
      </c>
      <c r="B16" s="17">
        <v>99953.790000000328</v>
      </c>
      <c r="C16" s="17">
        <v>105423.25000000023</v>
      </c>
      <c r="D16" s="18">
        <f t="shared" si="0"/>
        <v>105.4719886059347</v>
      </c>
    </row>
    <row r="17" spans="1:4">
      <c r="A17" s="16" t="s">
        <v>18</v>
      </c>
      <c r="B17" s="17">
        <v>20033.62000000001</v>
      </c>
      <c r="C17" s="17">
        <v>17152.319999999992</v>
      </c>
      <c r="D17" s="18">
        <f t="shared" si="0"/>
        <v>85.617676685491602</v>
      </c>
    </row>
    <row r="18" spans="1:4">
      <c r="A18" s="16" t="s">
        <v>19</v>
      </c>
      <c r="B18" s="17">
        <v>3966.880000000001</v>
      </c>
      <c r="C18" s="17">
        <v>3056.6600000000003</v>
      </c>
      <c r="D18" s="18">
        <f t="shared" si="0"/>
        <v>77.054511354011197</v>
      </c>
    </row>
    <row r="19" spans="1:4">
      <c r="A19" s="16" t="s">
        <v>20</v>
      </c>
      <c r="B19" s="17">
        <v>3449.8999999999996</v>
      </c>
      <c r="C19" s="17">
        <v>2920</v>
      </c>
      <c r="D19" s="18">
        <f t="shared" si="0"/>
        <v>84.640134496652081</v>
      </c>
    </row>
    <row r="20" spans="1:4">
      <c r="A20" s="16" t="s">
        <v>21</v>
      </c>
      <c r="B20" s="17">
        <v>92237.429999999978</v>
      </c>
      <c r="C20" s="17">
        <v>49071.54</v>
      </c>
      <c r="D20" s="18">
        <f t="shared" si="0"/>
        <v>53.201330522760671</v>
      </c>
    </row>
    <row r="21" spans="1:4">
      <c r="A21" s="16" t="s">
        <v>22</v>
      </c>
      <c r="B21" s="17">
        <v>3096.34</v>
      </c>
      <c r="C21" s="17">
        <v>1884.9900000000002</v>
      </c>
      <c r="D21" s="18">
        <f t="shared" si="0"/>
        <v>60.878004353527068</v>
      </c>
    </row>
    <row r="22" spans="1:4">
      <c r="A22" s="16" t="s">
        <v>23</v>
      </c>
      <c r="B22" s="17">
        <v>97674.309999999881</v>
      </c>
      <c r="C22" s="17">
        <v>98802.630000000179</v>
      </c>
      <c r="D22" s="18">
        <f t="shared" si="0"/>
        <v>101.15518604636193</v>
      </c>
    </row>
    <row r="23" spans="1:4">
      <c r="A23" s="16" t="s">
        <v>24</v>
      </c>
      <c r="B23" s="17">
        <v>268.64999999999981</v>
      </c>
      <c r="C23" s="17">
        <v>200.9</v>
      </c>
      <c r="D23" s="18">
        <f t="shared" si="0"/>
        <v>74.781313977293934</v>
      </c>
    </row>
    <row r="24" spans="1:4">
      <c r="A24" s="16" t="s">
        <v>25</v>
      </c>
      <c r="B24" s="17">
        <v>4761.0600000000022</v>
      </c>
      <c r="C24" s="17">
        <v>4871.0900000000047</v>
      </c>
      <c r="D24" s="18">
        <f t="shared" si="0"/>
        <v>102.31103997849225</v>
      </c>
    </row>
    <row r="25" spans="1:4">
      <c r="A25" s="16" t="s">
        <v>26</v>
      </c>
      <c r="B25" s="17">
        <v>459.5</v>
      </c>
      <c r="C25" s="17">
        <v>469.5</v>
      </c>
      <c r="D25" s="18">
        <f t="shared" si="0"/>
        <v>102.17627856365614</v>
      </c>
    </row>
    <row r="26" spans="1:4">
      <c r="A26" s="16" t="s">
        <v>27</v>
      </c>
      <c r="B26" s="17">
        <v>8369.2199999999957</v>
      </c>
      <c r="C26" s="17">
        <v>6107.5700000000033</v>
      </c>
      <c r="D26" s="18">
        <f t="shared" si="0"/>
        <v>72.976573683091218</v>
      </c>
    </row>
    <row r="27" spans="1:4">
      <c r="A27" s="16" t="s">
        <v>28</v>
      </c>
      <c r="B27" s="17">
        <v>1353.6300000000003</v>
      </c>
      <c r="C27" s="17">
        <v>1245.1699999999998</v>
      </c>
      <c r="D27" s="18">
        <f t="shared" si="0"/>
        <v>91.987470726860337</v>
      </c>
    </row>
    <row r="28" spans="1:4">
      <c r="A28" s="16" t="s">
        <v>29</v>
      </c>
      <c r="B28" s="17">
        <v>1027.7399999999998</v>
      </c>
      <c r="C28" s="17">
        <v>848.85999999999945</v>
      </c>
      <c r="D28" s="18">
        <f t="shared" si="0"/>
        <v>82.594819701480887</v>
      </c>
    </row>
    <row r="29" spans="1:4">
      <c r="A29" s="16" t="s">
        <v>30</v>
      </c>
      <c r="B29" s="17">
        <v>1013.7499999999999</v>
      </c>
      <c r="C29" s="17">
        <v>909.35999999999967</v>
      </c>
      <c r="D29" s="18">
        <f t="shared" si="0"/>
        <v>89.702589395807621</v>
      </c>
    </row>
    <row r="30" spans="1:4">
      <c r="A30" s="16" t="s">
        <v>31</v>
      </c>
      <c r="B30" s="17">
        <v>76169.220000000118</v>
      </c>
      <c r="C30" s="17">
        <v>64421.999999999942</v>
      </c>
      <c r="D30" s="18">
        <f t="shared" si="0"/>
        <v>84.577471057206367</v>
      </c>
    </row>
    <row r="31" spans="1:4">
      <c r="A31" s="16" t="s">
        <v>32</v>
      </c>
      <c r="B31" s="17">
        <v>229723.08000000031</v>
      </c>
      <c r="C31" s="17">
        <v>218755.57000000004</v>
      </c>
      <c r="D31" s="18">
        <f t="shared" si="0"/>
        <v>95.225769217442036</v>
      </c>
    </row>
    <row r="32" spans="1:4">
      <c r="A32" s="16" t="s">
        <v>33</v>
      </c>
      <c r="B32" s="17">
        <v>193.64999999999992</v>
      </c>
      <c r="C32" s="17">
        <v>122.52</v>
      </c>
      <c r="D32" s="18">
        <f t="shared" si="0"/>
        <v>63.268783888458579</v>
      </c>
    </row>
    <row r="33" spans="1:4">
      <c r="A33" s="16" t="s">
        <v>34</v>
      </c>
      <c r="B33" s="17">
        <v>49193.389999999883</v>
      </c>
      <c r="C33" s="17">
        <v>56324.689999999857</v>
      </c>
      <c r="D33" s="18">
        <f t="shared" si="0"/>
        <v>114.49645978860165</v>
      </c>
    </row>
    <row r="34" spans="1:4">
      <c r="A34" s="16" t="s">
        <v>35</v>
      </c>
      <c r="B34" s="17">
        <v>1214.55</v>
      </c>
      <c r="C34" s="17">
        <v>2089.8500000000008</v>
      </c>
      <c r="D34" s="18">
        <f t="shared" si="0"/>
        <v>172.0678440574699</v>
      </c>
    </row>
    <row r="35" spans="1:4">
      <c r="A35" s="16" t="s">
        <v>36</v>
      </c>
      <c r="B35" s="17">
        <v>140241.69000000006</v>
      </c>
      <c r="C35" s="17">
        <v>110758.52999999969</v>
      </c>
      <c r="D35" s="18">
        <f t="shared" si="0"/>
        <v>78.976893390260514</v>
      </c>
    </row>
    <row r="36" spans="1:4">
      <c r="A36" s="16" t="s">
        <v>37</v>
      </c>
      <c r="B36" s="17">
        <v>13363.560000000007</v>
      </c>
      <c r="C36" s="17">
        <v>12700.070000000003</v>
      </c>
      <c r="D36" s="18">
        <f t="shared" si="0"/>
        <v>95.035080472568666</v>
      </c>
    </row>
    <row r="37" spans="1:4">
      <c r="A37" s="16" t="s">
        <v>38</v>
      </c>
      <c r="B37" s="17">
        <v>714.53000000000031</v>
      </c>
      <c r="C37" s="17">
        <v>636.11999999999966</v>
      </c>
      <c r="D37" s="18">
        <f t="shared" si="0"/>
        <v>89.026352987278273</v>
      </c>
    </row>
    <row r="38" spans="1:4">
      <c r="A38" s="16" t="s">
        <v>39</v>
      </c>
      <c r="B38" s="17">
        <v>796.40000000000009</v>
      </c>
      <c r="C38" s="17">
        <v>706.5</v>
      </c>
      <c r="D38" s="18">
        <f t="shared" si="0"/>
        <v>88.711702661978904</v>
      </c>
    </row>
    <row r="39" spans="1:4">
      <c r="A39" s="16" t="s">
        <v>40</v>
      </c>
      <c r="B39" s="17">
        <v>3566.5000000000009</v>
      </c>
      <c r="C39" s="17">
        <v>4337.2799999999979</v>
      </c>
      <c r="D39" s="18">
        <f t="shared" si="0"/>
        <v>121.61166409645301</v>
      </c>
    </row>
    <row r="40" spans="1:4">
      <c r="A40" s="16" t="s">
        <v>41</v>
      </c>
      <c r="B40" s="17">
        <v>3693.3699999999994</v>
      </c>
      <c r="C40" s="17">
        <v>2328.4499999999994</v>
      </c>
      <c r="D40" s="18">
        <f t="shared" si="0"/>
        <v>63.044049201677588</v>
      </c>
    </row>
    <row r="41" spans="1:4">
      <c r="A41" s="16" t="s">
        <v>42</v>
      </c>
      <c r="B41" s="17">
        <v>1437.6499999999996</v>
      </c>
      <c r="C41" s="17">
        <v>1139.1400000000001</v>
      </c>
      <c r="D41" s="18">
        <f t="shared" si="0"/>
        <v>79.23625360831916</v>
      </c>
    </row>
    <row r="42" spans="1:4">
      <c r="A42" s="16" t="s">
        <v>43</v>
      </c>
      <c r="B42" s="17">
        <v>1177619.9600000035</v>
      </c>
      <c r="C42" s="17">
        <v>1281732.2650000015</v>
      </c>
      <c r="D42" s="18">
        <f t="shared" si="0"/>
        <v>108.840908657832</v>
      </c>
    </row>
    <row r="43" spans="1:4">
      <c r="A43" s="16" t="s">
        <v>44</v>
      </c>
      <c r="B43" s="17">
        <v>63742.85</v>
      </c>
      <c r="C43" s="17">
        <v>35829.55999999999</v>
      </c>
      <c r="D43" s="18">
        <f t="shared" si="0"/>
        <v>56.209535657724729</v>
      </c>
    </row>
    <row r="44" spans="1:4">
      <c r="A44" s="16" t="s">
        <v>45</v>
      </c>
      <c r="B44" s="17">
        <v>3291.8299999999995</v>
      </c>
      <c r="C44" s="17">
        <v>2539.0599999999995</v>
      </c>
      <c r="D44" s="18">
        <f t="shared" si="0"/>
        <v>77.132172682064379</v>
      </c>
    </row>
    <row r="45" spans="1:4">
      <c r="A45" s="16" t="s">
        <v>46</v>
      </c>
      <c r="B45" s="17">
        <v>10556.050000000019</v>
      </c>
      <c r="C45" s="17">
        <v>9200.360000000006</v>
      </c>
      <c r="D45" s="18">
        <f t="shared" si="0"/>
        <v>87.157222635360668</v>
      </c>
    </row>
    <row r="46" spans="1:4">
      <c r="A46" s="16" t="s">
        <v>47</v>
      </c>
      <c r="B46" s="17">
        <v>45048.029999999948</v>
      </c>
      <c r="C46" s="17">
        <v>48732.149999999929</v>
      </c>
      <c r="D46" s="18">
        <f t="shared" si="0"/>
        <v>108.17820446310303</v>
      </c>
    </row>
    <row r="47" spans="1:4">
      <c r="A47" s="16" t="s">
        <v>48</v>
      </c>
      <c r="B47" s="17">
        <v>25296.289999999935</v>
      </c>
      <c r="C47" s="17">
        <v>23841.009999999973</v>
      </c>
      <c r="D47" s="18">
        <f t="shared" si="0"/>
        <v>94.247061525623067</v>
      </c>
    </row>
    <row r="48" spans="1:4">
      <c r="A48" s="16" t="s">
        <v>49</v>
      </c>
      <c r="B48" s="17">
        <v>6843.7400000000034</v>
      </c>
      <c r="C48" s="17">
        <v>5308.5899999999965</v>
      </c>
      <c r="D48" s="18">
        <f t="shared" si="0"/>
        <v>77.568551698340286</v>
      </c>
    </row>
    <row r="49" spans="1:4">
      <c r="A49" s="16" t="s">
        <v>50</v>
      </c>
      <c r="B49" s="17">
        <v>196.85000000000005</v>
      </c>
      <c r="C49" s="17">
        <v>101.90000000000002</v>
      </c>
      <c r="D49" s="18">
        <f t="shared" si="0"/>
        <v>51.765303530607056</v>
      </c>
    </row>
    <row r="50" spans="1:4">
      <c r="A50" s="16" t="s">
        <v>51</v>
      </c>
      <c r="B50" s="17">
        <v>97318.390000000072</v>
      </c>
      <c r="C50" s="17">
        <v>64371.219999999965</v>
      </c>
      <c r="D50" s="18">
        <f t="shared" si="0"/>
        <v>66.144970133599529</v>
      </c>
    </row>
    <row r="51" spans="1:4">
      <c r="A51" s="16" t="s">
        <v>52</v>
      </c>
      <c r="B51" s="17">
        <v>6739.9200000000028</v>
      </c>
      <c r="C51" s="17">
        <v>6896.5799999999972</v>
      </c>
      <c r="D51" s="18">
        <f t="shared" si="0"/>
        <v>102.3243599330555</v>
      </c>
    </row>
    <row r="52" spans="1:4">
      <c r="A52" s="16" t="s">
        <v>53</v>
      </c>
      <c r="B52" s="17">
        <v>42606.790000000132</v>
      </c>
      <c r="C52" s="17">
        <v>38734.640000000007</v>
      </c>
      <c r="D52" s="18">
        <f t="shared" si="0"/>
        <v>90.911894559528861</v>
      </c>
    </row>
    <row r="53" spans="1:4">
      <c r="A53" s="16" t="s">
        <v>54</v>
      </c>
      <c r="B53" s="17">
        <v>12881.770000000013</v>
      </c>
      <c r="C53" s="17">
        <v>4741.1699999999992</v>
      </c>
      <c r="D53" s="18">
        <f t="shared" si="0"/>
        <v>36.805268220128092</v>
      </c>
    </row>
    <row r="54" spans="1:4">
      <c r="A54" s="16" t="s">
        <v>55</v>
      </c>
      <c r="B54" s="17">
        <v>6108.3499999999967</v>
      </c>
      <c r="C54" s="17">
        <v>7136.8799999999937</v>
      </c>
      <c r="D54" s="18">
        <f t="shared" si="0"/>
        <v>116.83809866821642</v>
      </c>
    </row>
    <row r="55" spans="1:4">
      <c r="A55" s="16" t="s">
        <v>56</v>
      </c>
      <c r="B55" s="17">
        <v>3414.7000000000007</v>
      </c>
      <c r="C55" s="17">
        <v>2531.5000000000009</v>
      </c>
      <c r="D55" s="18">
        <f t="shared" si="0"/>
        <v>74.135355960992186</v>
      </c>
    </row>
    <row r="56" spans="1:4">
      <c r="A56" s="16" t="s">
        <v>57</v>
      </c>
      <c r="B56" s="17">
        <v>59001.139999999854</v>
      </c>
      <c r="C56" s="17">
        <v>62313.349999999933</v>
      </c>
      <c r="D56" s="18">
        <f t="shared" si="0"/>
        <v>105.61380678407247</v>
      </c>
    </row>
    <row r="57" spans="1:4">
      <c r="A57" s="16" t="s">
        <v>58</v>
      </c>
      <c r="B57" s="17">
        <v>26715.719999999994</v>
      </c>
      <c r="C57" s="17">
        <v>24515.82999999998</v>
      </c>
      <c r="D57" s="18">
        <f t="shared" si="0"/>
        <v>91.765559752834605</v>
      </c>
    </row>
    <row r="58" spans="1:4">
      <c r="A58" s="16" t="s">
        <v>59</v>
      </c>
      <c r="B58" s="17">
        <v>2449.8300000000013</v>
      </c>
      <c r="C58" s="17">
        <v>2410.2699999999982</v>
      </c>
      <c r="D58" s="18">
        <f t="shared" si="0"/>
        <v>98.385194074690773</v>
      </c>
    </row>
    <row r="59" spans="1:4">
      <c r="A59" s="16" t="s">
        <v>60</v>
      </c>
      <c r="B59" s="17">
        <v>27564.41</v>
      </c>
      <c r="C59" s="17">
        <v>22968.439999999966</v>
      </c>
      <c r="D59" s="18">
        <f t="shared" si="0"/>
        <v>83.3264343405136</v>
      </c>
    </row>
    <row r="60" spans="1:4">
      <c r="A60" s="16" t="s">
        <v>61</v>
      </c>
      <c r="B60" s="17">
        <v>646682.82999999775</v>
      </c>
      <c r="C60" s="17">
        <v>612309.41999999899</v>
      </c>
      <c r="D60" s="18">
        <f t="shared" si="0"/>
        <v>94.684657082978546</v>
      </c>
    </row>
    <row r="61" spans="1:4">
      <c r="A61" s="16" t="s">
        <v>62</v>
      </c>
      <c r="B61" s="17">
        <v>35658.719999999987</v>
      </c>
      <c r="C61" s="17">
        <v>28983.489999999976</v>
      </c>
      <c r="D61" s="18">
        <f t="shared" si="0"/>
        <v>81.280231034652914</v>
      </c>
    </row>
    <row r="62" spans="1:4">
      <c r="A62" s="16" t="s">
        <v>63</v>
      </c>
      <c r="B62" s="17">
        <v>34835.139999999948</v>
      </c>
      <c r="C62" s="17">
        <v>28481.200000000019</v>
      </c>
      <c r="D62" s="18">
        <f t="shared" si="0"/>
        <v>81.759969961366778</v>
      </c>
    </row>
    <row r="63" spans="1:4">
      <c r="A63" s="16" t="s">
        <v>64</v>
      </c>
      <c r="B63" s="17">
        <v>12485.54000000001</v>
      </c>
      <c r="C63" s="17">
        <v>12206.600000000006</v>
      </c>
      <c r="D63" s="18">
        <f t="shared" si="0"/>
        <v>97.765895588016178</v>
      </c>
    </row>
    <row r="64" spans="1:4">
      <c r="A64" s="16" t="s">
        <v>65</v>
      </c>
      <c r="B64" s="17">
        <v>34109.850000000006</v>
      </c>
      <c r="C64" s="17">
        <v>29828.080000000013</v>
      </c>
      <c r="D64" s="18">
        <f t="shared" si="0"/>
        <v>87.447115715841633</v>
      </c>
    </row>
    <row r="65" spans="1:7">
      <c r="A65" s="16" t="s">
        <v>66</v>
      </c>
      <c r="B65" s="17">
        <v>437.04000000000019</v>
      </c>
      <c r="C65" s="17">
        <v>373.77999999999986</v>
      </c>
      <c r="D65" s="18">
        <f t="shared" si="0"/>
        <v>85.525352370492342</v>
      </c>
    </row>
    <row r="66" spans="1:7">
      <c r="A66" s="16" t="s">
        <v>67</v>
      </c>
      <c r="B66" s="17">
        <v>23091.110000000004</v>
      </c>
      <c r="C66" s="17">
        <v>23365.170000000046</v>
      </c>
      <c r="D66" s="18">
        <f t="shared" si="0"/>
        <v>101.18686368909957</v>
      </c>
    </row>
    <row r="67" spans="1:7" ht="15" thickBot="1">
      <c r="A67" s="19" t="s">
        <v>68</v>
      </c>
      <c r="B67" s="20">
        <v>2415.3500000000008</v>
      </c>
      <c r="C67" s="20">
        <v>2781.3500000000013</v>
      </c>
      <c r="D67" s="21">
        <f t="shared" si="0"/>
        <v>115.15308340406153</v>
      </c>
    </row>
    <row r="68" spans="1:7" ht="15" thickBot="1">
      <c r="A68" s="10" t="s">
        <v>69</v>
      </c>
      <c r="B68" s="11">
        <f>SUM(B69:B77)</f>
        <v>665768.26000000013</v>
      </c>
      <c r="C68" s="11">
        <f>SUM(C69:C77)</f>
        <v>671538.55999999982</v>
      </c>
      <c r="D68" s="22">
        <f t="shared" si="0"/>
        <v>100.86671299109389</v>
      </c>
    </row>
    <row r="69" spans="1:7">
      <c r="A69" s="13" t="s">
        <v>70</v>
      </c>
      <c r="B69" s="14">
        <v>471.75</v>
      </c>
      <c r="C69" s="14">
        <v>134.10000000000002</v>
      </c>
      <c r="D69" s="15">
        <f t="shared" si="0"/>
        <v>28.426073131955487</v>
      </c>
    </row>
    <row r="70" spans="1:7">
      <c r="A70" s="16" t="s">
        <v>71</v>
      </c>
      <c r="B70" s="17">
        <v>136763.03000000003</v>
      </c>
      <c r="C70" s="17">
        <v>166645.00000000009</v>
      </c>
      <c r="D70" s="18">
        <f t="shared" si="0"/>
        <v>121.84945010358432</v>
      </c>
    </row>
    <row r="71" spans="1:7">
      <c r="A71" s="16" t="s">
        <v>72</v>
      </c>
      <c r="B71" s="17">
        <v>134800.55999999997</v>
      </c>
      <c r="C71" s="17">
        <v>145587.93999999942</v>
      </c>
      <c r="D71" s="18">
        <f t="shared" si="0"/>
        <v>108.00247417369739</v>
      </c>
    </row>
    <row r="72" spans="1:7">
      <c r="A72" s="16" t="s">
        <v>73</v>
      </c>
      <c r="B72" s="17">
        <v>109069.32000000008</v>
      </c>
      <c r="C72" s="17">
        <v>77919.810000000114</v>
      </c>
      <c r="D72" s="18">
        <f t="shared" si="0"/>
        <v>71.440630600795956</v>
      </c>
    </row>
    <row r="73" spans="1:7">
      <c r="A73" s="16" t="s">
        <v>74</v>
      </c>
      <c r="B73" s="17">
        <v>164956.88000000009</v>
      </c>
      <c r="C73" s="17">
        <v>168392.99999999983</v>
      </c>
      <c r="D73" s="18">
        <f t="shared" si="0"/>
        <v>102.08304133783311</v>
      </c>
    </row>
    <row r="74" spans="1:7">
      <c r="A74" s="16" t="s">
        <v>75</v>
      </c>
      <c r="B74" s="17">
        <v>1717.4000000000003</v>
      </c>
      <c r="C74" s="17">
        <v>2363.27</v>
      </c>
      <c r="D74" s="18">
        <f t="shared" si="0"/>
        <v>137.60742983579829</v>
      </c>
    </row>
    <row r="75" spans="1:7">
      <c r="A75" s="16" t="s">
        <v>76</v>
      </c>
      <c r="B75" s="17">
        <v>7994.2500000000009</v>
      </c>
      <c r="C75" s="17">
        <v>10178.699999999999</v>
      </c>
      <c r="D75" s="18">
        <f t="shared" ref="D75:D122" si="1">C75/B75*100</f>
        <v>127.32526503424333</v>
      </c>
    </row>
    <row r="76" spans="1:7">
      <c r="A76" s="16" t="s">
        <v>77</v>
      </c>
      <c r="B76" s="17">
        <v>97529.399999999951</v>
      </c>
      <c r="C76" s="17">
        <v>94000.090000000462</v>
      </c>
      <c r="D76" s="18">
        <f t="shared" si="1"/>
        <v>96.381286053231648</v>
      </c>
    </row>
    <row r="77" spans="1:7" ht="15" thickBot="1">
      <c r="A77" s="19" t="s">
        <v>78</v>
      </c>
      <c r="B77" s="20">
        <v>12465.670000000002</v>
      </c>
      <c r="C77" s="20">
        <v>6316.6499999999987</v>
      </c>
      <c r="D77" s="21">
        <f t="shared" si="1"/>
        <v>50.672366587596152</v>
      </c>
    </row>
    <row r="78" spans="1:7" ht="15" thickBot="1">
      <c r="A78" s="10" t="s">
        <v>79</v>
      </c>
      <c r="B78" s="11">
        <f>SUM(B79:B84)</f>
        <v>269645.88</v>
      </c>
      <c r="C78" s="11">
        <f>SUM(C79:C84)</f>
        <v>275069.56999999983</v>
      </c>
      <c r="D78" s="22">
        <f t="shared" si="1"/>
        <v>102.0114121528576</v>
      </c>
    </row>
    <row r="79" spans="1:7">
      <c r="A79" s="13" t="s">
        <v>80</v>
      </c>
      <c r="B79" s="14">
        <v>11114.54</v>
      </c>
      <c r="C79" s="14">
        <v>7006.9800000000005</v>
      </c>
      <c r="D79" s="15">
        <f t="shared" si="1"/>
        <v>63.043364817617288</v>
      </c>
    </row>
    <row r="80" spans="1:7">
      <c r="A80" s="16" t="s">
        <v>81</v>
      </c>
      <c r="B80" s="17">
        <v>9591.3099999999922</v>
      </c>
      <c r="C80" s="17">
        <v>10306.239999999998</v>
      </c>
      <c r="D80" s="18">
        <f t="shared" si="1"/>
        <v>107.45393486395504</v>
      </c>
      <c r="F80" s="32"/>
      <c r="G80" s="32"/>
    </row>
    <row r="81" spans="1:7">
      <c r="A81" s="16" t="s">
        <v>82</v>
      </c>
      <c r="B81" s="17">
        <v>74019.619999999893</v>
      </c>
      <c r="C81" s="17">
        <v>68974.489999999845</v>
      </c>
      <c r="D81" s="18">
        <f t="shared" si="1"/>
        <v>93.184063900895381</v>
      </c>
    </row>
    <row r="82" spans="1:7">
      <c r="A82" s="16" t="s">
        <v>83</v>
      </c>
      <c r="B82" s="17">
        <v>24722.989999999998</v>
      </c>
      <c r="C82" s="17">
        <v>32619.699999999979</v>
      </c>
      <c r="D82" s="18">
        <f t="shared" si="1"/>
        <v>131.94075635673511</v>
      </c>
    </row>
    <row r="83" spans="1:7">
      <c r="A83" s="16" t="s">
        <v>84</v>
      </c>
      <c r="B83" s="17">
        <v>43372.740000000005</v>
      </c>
      <c r="C83" s="17">
        <v>47774.339999999989</v>
      </c>
      <c r="D83" s="18">
        <f t="shared" si="1"/>
        <v>110.14830974478436</v>
      </c>
    </row>
    <row r="84" spans="1:7" ht="15" thickBot="1">
      <c r="A84" s="19" t="s">
        <v>85</v>
      </c>
      <c r="B84" s="20">
        <v>106824.68000000009</v>
      </c>
      <c r="C84" s="20">
        <v>108387.82000000002</v>
      </c>
      <c r="D84" s="21">
        <f t="shared" si="1"/>
        <v>101.46327608938302</v>
      </c>
      <c r="F84" s="32"/>
      <c r="G84" s="32"/>
    </row>
    <row r="85" spans="1:7" ht="15" thickBot="1">
      <c r="A85" s="10" t="s">
        <v>86</v>
      </c>
      <c r="B85" s="11">
        <f>SUM(B86:B93)</f>
        <v>56298617.110000007</v>
      </c>
      <c r="C85" s="11">
        <f>SUM(C86:C93)</f>
        <v>48977432.890000008</v>
      </c>
      <c r="D85" s="22">
        <f t="shared" si="1"/>
        <v>86.995800970216763</v>
      </c>
    </row>
    <row r="86" spans="1:7">
      <c r="A86" s="13" t="s">
        <v>87</v>
      </c>
      <c r="B86" s="14">
        <v>2805.0499999999993</v>
      </c>
      <c r="C86" s="14">
        <v>1930.3999999999996</v>
      </c>
      <c r="D86" s="15">
        <f t="shared" si="1"/>
        <v>68.818737633910274</v>
      </c>
    </row>
    <row r="87" spans="1:7">
      <c r="A87" s="16" t="s">
        <v>88</v>
      </c>
      <c r="B87" s="17">
        <v>13912013.5</v>
      </c>
      <c r="C87" s="17">
        <v>13833322.380000003</v>
      </c>
      <c r="D87" s="18">
        <f t="shared" si="1"/>
        <v>99.434365701269641</v>
      </c>
    </row>
    <row r="88" spans="1:7">
      <c r="A88" s="16" t="s">
        <v>89</v>
      </c>
      <c r="B88" s="17">
        <v>46680.2</v>
      </c>
      <c r="C88" s="17">
        <v>17686.849999999999</v>
      </c>
      <c r="D88" s="18">
        <f t="shared" si="1"/>
        <v>37.889404929713237</v>
      </c>
    </row>
    <row r="89" spans="1:7">
      <c r="A89" s="16" t="s">
        <v>90</v>
      </c>
      <c r="B89" s="17">
        <v>1666754.8500000017</v>
      </c>
      <c r="C89" s="17">
        <v>1888540.0300000017</v>
      </c>
      <c r="D89" s="18">
        <f t="shared" si="1"/>
        <v>113.30640675801843</v>
      </c>
    </row>
    <row r="90" spans="1:7">
      <c r="A90" s="16" t="s">
        <v>91</v>
      </c>
      <c r="B90" s="17">
        <v>29590.209999999985</v>
      </c>
      <c r="C90" s="17">
        <v>29617.130000000016</v>
      </c>
      <c r="D90" s="18">
        <f t="shared" si="1"/>
        <v>100.09097603565513</v>
      </c>
    </row>
    <row r="91" spans="1:7">
      <c r="A91" s="16" t="s">
        <v>92</v>
      </c>
      <c r="B91" s="17">
        <v>39241799.500000007</v>
      </c>
      <c r="C91" s="17">
        <v>31525365.450000007</v>
      </c>
      <c r="D91" s="18">
        <f t="shared" si="1"/>
        <v>80.336187054826581</v>
      </c>
    </row>
    <row r="92" spans="1:7">
      <c r="A92" s="16" t="s">
        <v>93</v>
      </c>
      <c r="B92" s="17">
        <v>340742.80000000005</v>
      </c>
      <c r="C92" s="17">
        <v>567828.65</v>
      </c>
      <c r="D92" s="18">
        <f t="shared" si="1"/>
        <v>166.6443575623608</v>
      </c>
    </row>
    <row r="93" spans="1:7" ht="15" thickBot="1">
      <c r="A93" s="19" t="s">
        <v>94</v>
      </c>
      <c r="B93" s="20">
        <v>1058231</v>
      </c>
      <c r="C93" s="20">
        <v>1113142</v>
      </c>
      <c r="D93" s="21">
        <f t="shared" si="1"/>
        <v>105.18894267886689</v>
      </c>
      <c r="F93" s="32"/>
      <c r="G93" s="32"/>
    </row>
    <row r="94" spans="1:7" ht="15" thickBot="1">
      <c r="A94" s="10" t="s">
        <v>105</v>
      </c>
      <c r="B94" s="11">
        <f>SUM(B95:B103)</f>
        <v>1074356.790000001</v>
      </c>
      <c r="C94" s="11">
        <f>SUM(C95:C103)</f>
        <v>1192720.0100000009</v>
      </c>
      <c r="D94" s="22">
        <f t="shared" si="1"/>
        <v>111.01712402264428</v>
      </c>
    </row>
    <row r="95" spans="1:7">
      <c r="A95" s="13" t="s">
        <v>106</v>
      </c>
      <c r="B95" s="14">
        <v>4688.7199999999975</v>
      </c>
      <c r="C95" s="14">
        <v>3712.6100000000019</v>
      </c>
      <c r="D95" s="15">
        <f t="shared" si="1"/>
        <v>79.18173829957864</v>
      </c>
    </row>
    <row r="96" spans="1:7">
      <c r="A96" s="16" t="s">
        <v>107</v>
      </c>
      <c r="B96" s="17">
        <v>11755.220000000008</v>
      </c>
      <c r="C96" s="17">
        <v>12588.890000000003</v>
      </c>
      <c r="D96" s="18">
        <f t="shared" si="1"/>
        <v>107.09191320962086</v>
      </c>
    </row>
    <row r="97" spans="1:4">
      <c r="A97" s="16" t="s">
        <v>108</v>
      </c>
      <c r="B97" s="17">
        <v>8137.609999999996</v>
      </c>
      <c r="C97" s="17">
        <v>7233.3</v>
      </c>
      <c r="D97" s="18">
        <f t="shared" si="1"/>
        <v>88.887277714218342</v>
      </c>
    </row>
    <row r="98" spans="1:4">
      <c r="A98" s="16" t="s">
        <v>109</v>
      </c>
      <c r="B98" s="17">
        <v>760042.40000000026</v>
      </c>
      <c r="C98" s="17">
        <v>897471.70000000054</v>
      </c>
      <c r="D98" s="18">
        <f t="shared" si="1"/>
        <v>118.08179385781639</v>
      </c>
    </row>
    <row r="99" spans="1:4">
      <c r="A99" s="16" t="s">
        <v>110</v>
      </c>
      <c r="B99" s="17">
        <v>3218.4999999999991</v>
      </c>
      <c r="C99" s="17">
        <v>4051.1000000000004</v>
      </c>
      <c r="D99" s="18">
        <f t="shared" si="1"/>
        <v>125.86919372378442</v>
      </c>
    </row>
    <row r="100" spans="1:4">
      <c r="A100" s="16" t="s">
        <v>111</v>
      </c>
      <c r="B100" s="17">
        <v>1881.6699999999985</v>
      </c>
      <c r="C100" s="17">
        <v>3052.9999999999995</v>
      </c>
      <c r="D100" s="18">
        <f t="shared" si="1"/>
        <v>162.24949114350562</v>
      </c>
    </row>
    <row r="101" spans="1:4">
      <c r="A101" s="16" t="s">
        <v>112</v>
      </c>
      <c r="B101" s="17">
        <v>11047.950000000008</v>
      </c>
      <c r="C101" s="17">
        <v>10731.430000000004</v>
      </c>
      <c r="D101" s="18">
        <f t="shared" si="1"/>
        <v>97.135034101349078</v>
      </c>
    </row>
    <row r="102" spans="1:4">
      <c r="A102" s="16" t="s">
        <v>113</v>
      </c>
      <c r="B102" s="17">
        <v>273341.22000000079</v>
      </c>
      <c r="C102" s="17">
        <v>253641.08000000042</v>
      </c>
      <c r="D102" s="18">
        <f t="shared" si="1"/>
        <v>92.792839660260412</v>
      </c>
    </row>
    <row r="103" spans="1:4" ht="15" thickBot="1">
      <c r="A103" s="19" t="s">
        <v>114</v>
      </c>
      <c r="B103" s="20">
        <v>243.5</v>
      </c>
      <c r="C103" s="20">
        <v>236.89999999999998</v>
      </c>
      <c r="D103" s="21">
        <f t="shared" si="1"/>
        <v>97.289527720739216</v>
      </c>
    </row>
    <row r="104" spans="1:4" ht="15" thickBot="1">
      <c r="A104" s="10" t="s">
        <v>115</v>
      </c>
      <c r="B104" s="11">
        <f>SUM(B105:B114)</f>
        <v>194376.91</v>
      </c>
      <c r="C104" s="11">
        <f>SUM(C105:C114)</f>
        <v>143636.69999999998</v>
      </c>
      <c r="D104" s="22">
        <f t="shared" si="1"/>
        <v>73.895968404889231</v>
      </c>
    </row>
    <row r="105" spans="1:4">
      <c r="A105" s="13" t="s">
        <v>116</v>
      </c>
      <c r="B105" s="14">
        <v>13231.199999999999</v>
      </c>
      <c r="C105" s="14">
        <v>14256.900000000001</v>
      </c>
      <c r="D105" s="15">
        <f t="shared" si="1"/>
        <v>107.75213132595684</v>
      </c>
    </row>
    <row r="106" spans="1:4">
      <c r="A106" s="16" t="s">
        <v>117</v>
      </c>
      <c r="B106" s="17">
        <v>38025.4</v>
      </c>
      <c r="C106" s="17">
        <v>22395.739999999994</v>
      </c>
      <c r="D106" s="18">
        <f t="shared" si="1"/>
        <v>58.896790040341443</v>
      </c>
    </row>
    <row r="107" spans="1:4">
      <c r="A107" s="16" t="s">
        <v>118</v>
      </c>
      <c r="B107" s="17">
        <v>27884.300000000003</v>
      </c>
      <c r="C107" s="17">
        <v>19257.150000000001</v>
      </c>
      <c r="D107" s="18">
        <f t="shared" si="1"/>
        <v>69.060905240583409</v>
      </c>
    </row>
    <row r="108" spans="1:4">
      <c r="A108" s="16" t="s">
        <v>119</v>
      </c>
      <c r="B108" s="17">
        <v>8037.8899999999985</v>
      </c>
      <c r="C108" s="17">
        <v>5661.3</v>
      </c>
      <c r="D108" s="18">
        <f t="shared" si="1"/>
        <v>70.432663298452709</v>
      </c>
    </row>
    <row r="109" spans="1:4">
      <c r="A109" s="16" t="s">
        <v>120</v>
      </c>
      <c r="B109" s="17">
        <v>422.72</v>
      </c>
      <c r="C109" s="17">
        <v>278.10000000000002</v>
      </c>
      <c r="D109" s="18">
        <f t="shared" si="1"/>
        <v>65.788228614685835</v>
      </c>
    </row>
    <row r="110" spans="1:4">
      <c r="A110" s="16" t="s">
        <v>121</v>
      </c>
      <c r="B110" s="17">
        <v>21572.5</v>
      </c>
      <c r="C110" s="17">
        <v>15705.910000000005</v>
      </c>
      <c r="D110" s="18">
        <f t="shared" si="1"/>
        <v>72.805238150423008</v>
      </c>
    </row>
    <row r="111" spans="1:4">
      <c r="A111" s="16" t="s">
        <v>122</v>
      </c>
      <c r="B111" s="17">
        <v>14519.05</v>
      </c>
      <c r="C111" s="17">
        <v>7815.35</v>
      </c>
      <c r="D111" s="18">
        <f t="shared" si="1"/>
        <v>53.828246338431242</v>
      </c>
    </row>
    <row r="112" spans="1:4">
      <c r="A112" s="16" t="s">
        <v>123</v>
      </c>
      <c r="B112" s="17">
        <v>58621.599999999999</v>
      </c>
      <c r="C112" s="17">
        <v>51578.699999999975</v>
      </c>
      <c r="D112" s="18">
        <f t="shared" si="1"/>
        <v>87.985827749498441</v>
      </c>
    </row>
    <row r="113" spans="1:4">
      <c r="A113" s="16" t="s">
        <v>124</v>
      </c>
      <c r="B113" s="17">
        <v>4234.8999999999996</v>
      </c>
      <c r="C113" s="17">
        <v>1657.05</v>
      </c>
      <c r="D113" s="18">
        <f t="shared" si="1"/>
        <v>39.128432784717468</v>
      </c>
    </row>
    <row r="114" spans="1:4" ht="15" thickBot="1">
      <c r="A114" s="19" t="s">
        <v>125</v>
      </c>
      <c r="B114" s="20">
        <v>7827.3500000000013</v>
      </c>
      <c r="C114" s="20">
        <v>5030.5</v>
      </c>
      <c r="D114" s="21">
        <f t="shared" si="1"/>
        <v>64.268238931439114</v>
      </c>
    </row>
    <row r="115" spans="1:4" ht="15" thickBot="1">
      <c r="A115" s="10" t="s">
        <v>126</v>
      </c>
      <c r="B115" s="11">
        <f>SUM(B116:B123)</f>
        <v>294494.08999999991</v>
      </c>
      <c r="C115" s="11">
        <f>SUM(C116:C123)</f>
        <v>305871.91000000009</v>
      </c>
      <c r="D115" s="22">
        <f t="shared" si="1"/>
        <v>103.86351386542263</v>
      </c>
    </row>
    <row r="116" spans="1:4">
      <c r="A116" s="13" t="s">
        <v>127</v>
      </c>
      <c r="B116" s="14">
        <v>35415.239999999991</v>
      </c>
      <c r="C116" s="14">
        <v>28177.15999999996</v>
      </c>
      <c r="D116" s="15">
        <f t="shared" si="1"/>
        <v>79.562244954431947</v>
      </c>
    </row>
    <row r="117" spans="1:4">
      <c r="A117" s="16" t="s">
        <v>128</v>
      </c>
      <c r="B117" s="17">
        <v>215.39999999999998</v>
      </c>
      <c r="C117" s="17">
        <v>262.2</v>
      </c>
      <c r="D117" s="18">
        <f t="shared" si="1"/>
        <v>121.72701949860725</v>
      </c>
    </row>
    <row r="118" spans="1:4">
      <c r="A118" s="16" t="s">
        <v>129</v>
      </c>
      <c r="B118" s="17">
        <v>35950.289999999979</v>
      </c>
      <c r="C118" s="23">
        <v>36101.050000000003</v>
      </c>
      <c r="D118" s="18">
        <f t="shared" si="1"/>
        <v>100.41935683968065</v>
      </c>
    </row>
    <row r="119" spans="1:4">
      <c r="A119" s="16" t="s">
        <v>130</v>
      </c>
      <c r="B119" s="17">
        <v>2385.27</v>
      </c>
      <c r="C119" s="23">
        <v>2621.0300000000016</v>
      </c>
      <c r="D119" s="18">
        <f t="shared" si="1"/>
        <v>109.88399636099903</v>
      </c>
    </row>
    <row r="120" spans="1:4">
      <c r="A120" s="16" t="s">
        <v>131</v>
      </c>
      <c r="B120" s="17">
        <v>51097.489999999983</v>
      </c>
      <c r="C120" s="23">
        <v>70578.620000000083</v>
      </c>
      <c r="D120" s="18">
        <f t="shared" si="1"/>
        <v>138.12541477086273</v>
      </c>
    </row>
    <row r="121" spans="1:4">
      <c r="A121" s="16" t="s">
        <v>132</v>
      </c>
      <c r="B121" s="17">
        <v>18163.570000000018</v>
      </c>
      <c r="C121" s="23">
        <v>20201.969999999998</v>
      </c>
      <c r="D121" s="18">
        <f t="shared" si="1"/>
        <v>111.22246342541679</v>
      </c>
    </row>
    <row r="122" spans="1:4">
      <c r="A122" s="16" t="s">
        <v>133</v>
      </c>
      <c r="B122" s="17">
        <v>54550.619999999988</v>
      </c>
      <c r="C122" s="23">
        <v>47145.180000000008</v>
      </c>
      <c r="D122" s="18">
        <f t="shared" si="1"/>
        <v>86.424645586063036</v>
      </c>
    </row>
    <row r="123" spans="1:4" ht="15" thickBot="1">
      <c r="A123" s="19" t="s">
        <v>134</v>
      </c>
      <c r="B123" s="20">
        <v>96716.209999999977</v>
      </c>
      <c r="C123" s="24">
        <v>100784.7</v>
      </c>
      <c r="D123" s="21">
        <f t="shared" ref="D123:D133" si="2">C123/B123*100</f>
        <v>104.20662678986285</v>
      </c>
    </row>
    <row r="124" spans="1:4" ht="15" thickBot="1">
      <c r="A124" s="10" t="s">
        <v>95</v>
      </c>
      <c r="B124" s="11">
        <f>SUM(B125:B133)</f>
        <v>457560.04000000004</v>
      </c>
      <c r="C124" s="11">
        <f>SUM(C125:C133)</f>
        <v>328554.40999999997</v>
      </c>
      <c r="D124" s="22">
        <f t="shared" si="2"/>
        <v>71.805748159301658</v>
      </c>
    </row>
    <row r="125" spans="1:4">
      <c r="A125" s="13" t="s">
        <v>96</v>
      </c>
      <c r="B125" s="14">
        <v>170857.4</v>
      </c>
      <c r="C125" s="14">
        <v>117847.8</v>
      </c>
      <c r="D125" s="15">
        <f t="shared" si="2"/>
        <v>68.974361075376308</v>
      </c>
    </row>
    <row r="126" spans="1:4">
      <c r="A126" s="16" t="s">
        <v>97</v>
      </c>
      <c r="B126" s="17">
        <v>255652.4</v>
      </c>
      <c r="C126" s="17">
        <v>165660.59999999998</v>
      </c>
      <c r="D126" s="18">
        <f t="shared" si="2"/>
        <v>64.799156980337358</v>
      </c>
    </row>
    <row r="127" spans="1:4">
      <c r="A127" s="16" t="s">
        <v>98</v>
      </c>
      <c r="B127" s="17">
        <v>7855.7</v>
      </c>
      <c r="C127" s="17">
        <v>24630.799999999999</v>
      </c>
      <c r="D127" s="18">
        <f t="shared" si="2"/>
        <v>313.54048652570742</v>
      </c>
    </row>
    <row r="128" spans="1:4">
      <c r="A128" s="16" t="s">
        <v>99</v>
      </c>
      <c r="B128" s="17">
        <v>758.90000000000009</v>
      </c>
      <c r="C128" s="17">
        <v>843.5</v>
      </c>
      <c r="D128" s="18">
        <f t="shared" si="2"/>
        <v>111.14771379628408</v>
      </c>
    </row>
    <row r="129" spans="1:4">
      <c r="A129" s="16" t="s">
        <v>100</v>
      </c>
      <c r="B129" s="17">
        <v>1634.0500000000006</v>
      </c>
      <c r="C129" s="17">
        <v>483.94999999999987</v>
      </c>
      <c r="D129" s="18">
        <f t="shared" si="2"/>
        <v>29.616596799363528</v>
      </c>
    </row>
    <row r="130" spans="1:4">
      <c r="A130" s="16" t="s">
        <v>101</v>
      </c>
      <c r="B130" s="17">
        <v>15850.150000000001</v>
      </c>
      <c r="C130" s="17">
        <v>15283.589999999995</v>
      </c>
      <c r="D130" s="18">
        <f t="shared" si="2"/>
        <v>96.425522786850564</v>
      </c>
    </row>
    <row r="131" spans="1:4">
      <c r="A131" s="16" t="s">
        <v>102</v>
      </c>
      <c r="B131" s="17">
        <v>302.08999999999992</v>
      </c>
      <c r="C131" s="17">
        <v>234.70000000000002</v>
      </c>
      <c r="D131" s="18">
        <f t="shared" si="2"/>
        <v>77.692078519646486</v>
      </c>
    </row>
    <row r="132" spans="1:4">
      <c r="A132" s="16" t="s">
        <v>103</v>
      </c>
      <c r="B132" s="17">
        <v>492.85</v>
      </c>
      <c r="C132" s="17">
        <v>403.4</v>
      </c>
      <c r="D132" s="18">
        <f t="shared" si="2"/>
        <v>81.850461600892757</v>
      </c>
    </row>
    <row r="133" spans="1:4" ht="15" thickBot="1">
      <c r="A133" s="19" t="s">
        <v>104</v>
      </c>
      <c r="B133" s="20">
        <v>4156.4999999999973</v>
      </c>
      <c r="C133" s="20">
        <v>3166.0700000000011</v>
      </c>
      <c r="D133" s="21">
        <f t="shared" si="2"/>
        <v>76.171538554072015</v>
      </c>
    </row>
    <row r="134" spans="1:4" ht="15" thickBot="1">
      <c r="A134" s="10" t="s">
        <v>136</v>
      </c>
      <c r="B134" s="11">
        <v>1009.2200000000001</v>
      </c>
      <c r="C134" s="11">
        <v>4481.0700000000006</v>
      </c>
      <c r="D134" s="12"/>
    </row>
    <row r="136" spans="1:4" ht="15">
      <c r="A136" s="31" t="s">
        <v>135</v>
      </c>
    </row>
    <row r="137" spans="1:4" ht="75" customHeight="1">
      <c r="A137" s="33" t="s">
        <v>137</v>
      </c>
      <c r="B137" s="33"/>
      <c r="C137" s="33"/>
      <c r="D137" s="33"/>
    </row>
  </sheetData>
  <mergeCells count="1">
    <mergeCell ref="A137:D1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d112c7-5b28-4054-a73e-d30127c97e8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DCB9D44574145997577B09D915A07" ma:contentTypeVersion="16" ma:contentTypeDescription="Create a new document." ma:contentTypeScope="" ma:versionID="6b939243f5adbf750a021cbd1c85bfe5">
  <xsd:schema xmlns:xsd="http://www.w3.org/2001/XMLSchema" xmlns:xs="http://www.w3.org/2001/XMLSchema" xmlns:p="http://schemas.microsoft.com/office/2006/metadata/properties" xmlns:ns3="d6d112c7-5b28-4054-a73e-d30127c97e8a" xmlns:ns4="53f15eb3-38eb-4d27-b9cc-b126c060ae49" targetNamespace="http://schemas.microsoft.com/office/2006/metadata/properties" ma:root="true" ma:fieldsID="c5f79e3afa691dc8ea44e052bc58c9d8" ns3:_="" ns4:_="">
    <xsd:import namespace="d6d112c7-5b28-4054-a73e-d30127c97e8a"/>
    <xsd:import namespace="53f15eb3-38eb-4d27-b9cc-b126c060ae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112c7-5b28-4054-a73e-d30127c97e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15eb3-38eb-4d27-b9cc-b126c060ae4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A996CA-0325-4752-B01D-E38A7A6F30B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53f15eb3-38eb-4d27-b9cc-b126c060ae49"/>
    <ds:schemaRef ds:uri="http://schemas.microsoft.com/office/infopath/2007/PartnerControls"/>
    <ds:schemaRef ds:uri="d6d112c7-5b28-4054-a73e-d30127c97e8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67C1007-BBDD-4CDE-87AA-73CB57FF0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112c7-5b28-4054-a73e-d30127c97e8a"/>
    <ds:schemaRef ds:uri="53f15eb3-38eb-4d27-b9cc-b126c060ae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D2E64D-220E-4358-9D82-F5676F0018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 Novak</dc:creator>
  <cp:lastModifiedBy>Mario</cp:lastModifiedBy>
  <dcterms:created xsi:type="dcterms:W3CDTF">2024-06-25T11:43:30Z</dcterms:created>
  <dcterms:modified xsi:type="dcterms:W3CDTF">2024-06-27T09:37:41Z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0x010100121DCB9D44574145997577B09D915A07</vt:lpwstr>
  </property>
</Properties>
</file>