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365mps-my.sharepoint.com/personal/svjetlana_visnic_mps_hr/Documents/Radna površina/Objava konačne statistike 2024/Konačne tablice statistika/"/>
    </mc:Choice>
  </mc:AlternateContent>
  <xr:revisionPtr revIDLastSave="0" documentId="8_{62B6641E-6A67-490D-87F2-D5CB302F8618}" xr6:coauthVersionLast="47" xr6:coauthVersionMax="47" xr10:uidLastSave="{00000000-0000-0000-0000-000000000000}"/>
  <bookViews>
    <workbookView xWindow="5115" yWindow="540" windowWidth="32940" windowHeight="18225" xr2:uid="{407DF537-80D4-45C7-AE84-367567352DB8}"/>
  </bookViews>
  <sheets>
    <sheet name="4. iskrcaj morskih organiza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7" i="1" l="1"/>
  <c r="D136" i="1"/>
  <c r="D135" i="1"/>
  <c r="D134" i="1"/>
  <c r="D133" i="1"/>
  <c r="D132" i="1"/>
  <c r="D131" i="1"/>
  <c r="D130" i="1"/>
  <c r="D129" i="1"/>
  <c r="D128" i="1"/>
  <c r="C127" i="1"/>
  <c r="D127" i="1" s="1"/>
  <c r="B127" i="1"/>
  <c r="D126" i="1"/>
  <c r="D124" i="1"/>
  <c r="D123" i="1"/>
  <c r="D122" i="1"/>
  <c r="D121" i="1"/>
  <c r="D120" i="1"/>
  <c r="D119" i="1"/>
  <c r="D118" i="1"/>
  <c r="C117" i="1"/>
  <c r="D117" i="1" s="1"/>
  <c r="B117" i="1"/>
  <c r="D116" i="1"/>
  <c r="D115" i="1"/>
  <c r="D114" i="1"/>
  <c r="D113" i="1"/>
  <c r="D112" i="1"/>
  <c r="D111" i="1"/>
  <c r="D109" i="1"/>
  <c r="D108" i="1"/>
  <c r="D107" i="1"/>
  <c r="D106" i="1"/>
  <c r="C105" i="1"/>
  <c r="D105" i="1" s="1"/>
  <c r="B105" i="1"/>
  <c r="D104" i="1"/>
  <c r="D103" i="1"/>
  <c r="D102" i="1"/>
  <c r="D101" i="1"/>
  <c r="D100" i="1"/>
  <c r="D99" i="1"/>
  <c r="D98" i="1"/>
  <c r="D97" i="1"/>
  <c r="D96" i="1"/>
  <c r="C95" i="1"/>
  <c r="D95" i="1" s="1"/>
  <c r="B95" i="1"/>
  <c r="D94" i="1"/>
  <c r="D93" i="1"/>
  <c r="D92" i="1"/>
  <c r="D91" i="1"/>
  <c r="D90" i="1"/>
  <c r="D89" i="1"/>
  <c r="D88" i="1"/>
  <c r="D87" i="1"/>
  <c r="C86" i="1"/>
  <c r="D86" i="1" s="1"/>
  <c r="B86" i="1"/>
  <c r="D85" i="1"/>
  <c r="D78" i="1"/>
  <c r="C78" i="1"/>
  <c r="B78" i="1"/>
  <c r="D77" i="1"/>
  <c r="D76" i="1"/>
  <c r="D75" i="1"/>
  <c r="D74" i="1"/>
  <c r="D73" i="1"/>
  <c r="D72" i="1"/>
  <c r="D71" i="1"/>
  <c r="D70" i="1"/>
  <c r="D69" i="1"/>
  <c r="D68" i="1"/>
  <c r="C68" i="1"/>
  <c r="B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C11" i="1"/>
  <c r="D11" i="1" s="1"/>
  <c r="B11" i="1"/>
  <c r="B10" i="1" s="1"/>
  <c r="C10" i="1" l="1"/>
  <c r="D10" i="1" s="1"/>
</calcChain>
</file>

<file path=xl/sharedStrings.xml><?xml version="1.0" encoding="utf-8"?>
<sst xmlns="http://schemas.openxmlformats.org/spreadsheetml/2006/main" count="141" uniqueCount="141">
  <si>
    <t>Ministarstvo poljoprivrede, šumarstva i ribarstva</t>
  </si>
  <si>
    <t>Uprava ribarstva</t>
  </si>
  <si>
    <t>Datum objave podataka:</t>
  </si>
  <si>
    <t>20.12.2024.</t>
  </si>
  <si>
    <t xml:space="preserve">Vrsta podataka: </t>
  </si>
  <si>
    <t>konačni</t>
  </si>
  <si>
    <t xml:space="preserve">4. ISKRCAJ MORSKIH ORGANIZAMA </t>
  </si>
  <si>
    <t>Morski organizam</t>
  </si>
  <si>
    <t>2022. godina - iskrcaj (kg)</t>
  </si>
  <si>
    <t>2023. godina -iskrcaj (kg)</t>
  </si>
  <si>
    <t>Indeksi 2023/2022</t>
  </si>
  <si>
    <t>UKUPNO</t>
  </si>
  <si>
    <t>BIJELA RIBA</t>
  </si>
  <si>
    <t>ARBUN</t>
  </si>
  <si>
    <t>BATOGLAVAC (DIVLJI ARBUN)</t>
  </si>
  <si>
    <t>BEŽMEK</t>
  </si>
  <si>
    <t>BUKVA</t>
  </si>
  <si>
    <t>CIPLI</t>
  </si>
  <si>
    <t>FRATAR</t>
  </si>
  <si>
    <t>GAVUN</t>
  </si>
  <si>
    <t>GAVUN OLIGA</t>
  </si>
  <si>
    <t>GIRA OBLICA; MANULA</t>
  </si>
  <si>
    <t>GIRA OŠTRULJA</t>
  </si>
  <si>
    <t>GRDOBINE</t>
  </si>
  <si>
    <t>HAMA</t>
  </si>
  <si>
    <t>IVERCI</t>
  </si>
  <si>
    <t>JEGULJA</t>
  </si>
  <si>
    <t>KANTAR</t>
  </si>
  <si>
    <t>KANJAC</t>
  </si>
  <si>
    <t>KAVALA</t>
  </si>
  <si>
    <t>KIRNJE</t>
  </si>
  <si>
    <t>KOKOTI</t>
  </si>
  <si>
    <t>KOMARČA</t>
  </si>
  <si>
    <t>KORAF (KORBEL)</t>
  </si>
  <si>
    <t>KOVAČ</t>
  </si>
  <si>
    <t>LAMPUGA</t>
  </si>
  <si>
    <t>LIST; ŠVOJA</t>
  </si>
  <si>
    <t>LUBIN</t>
  </si>
  <si>
    <t>LUMBRAK - HINCI</t>
  </si>
  <si>
    <t>MIJEŠANA BIJELA RIBA</t>
  </si>
  <si>
    <t>MODRAŠ</t>
  </si>
  <si>
    <t>MURINA</t>
  </si>
  <si>
    <t>OKAN</t>
  </si>
  <si>
    <t>OSLIĆ</t>
  </si>
  <si>
    <t>OSTALO</t>
  </si>
  <si>
    <t>OVČICA</t>
  </si>
  <si>
    <t>PAGAR</t>
  </si>
  <si>
    <t>PATARAČE</t>
  </si>
  <si>
    <t>PAUCI</t>
  </si>
  <si>
    <t>PIC</t>
  </si>
  <si>
    <t>PIRKA</t>
  </si>
  <si>
    <t>PIŠMOLJ</t>
  </si>
  <si>
    <t>ROMB</t>
  </si>
  <si>
    <t>SALPA</t>
  </si>
  <si>
    <t>STRIJELKA</t>
  </si>
  <si>
    <t>ŠARAG</t>
  </si>
  <si>
    <t>ŠKARAM</t>
  </si>
  <si>
    <t>ŠKRPINA</t>
  </si>
  <si>
    <t>ŠKRPUN</t>
  </si>
  <si>
    <t>ŠPAR</t>
  </si>
  <si>
    <t>TABINJE</t>
  </si>
  <si>
    <t>TRLJA BLATARICA</t>
  </si>
  <si>
    <t>TRLJA KAMENJARKA</t>
  </si>
  <si>
    <t>UGOR</t>
  </si>
  <si>
    <t>UGOTICA</t>
  </si>
  <si>
    <t>UŠATA</t>
  </si>
  <si>
    <t>VRANA</t>
  </si>
  <si>
    <t>ZUBATAC</t>
  </si>
  <si>
    <t>ZUBATAC KRUNAŠ</t>
  </si>
  <si>
    <t>GLAVONOŠCI</t>
  </si>
  <si>
    <t>GLAVONOŠCI OSTALI</t>
  </si>
  <si>
    <t>HOBOTNICA</t>
  </si>
  <si>
    <t>LIGNJA</t>
  </si>
  <si>
    <t>LIGNJUNI</t>
  </si>
  <si>
    <t>MUZGAVAC</t>
  </si>
  <si>
    <t>MUZGAVAC BIJELI</t>
  </si>
  <si>
    <t>MUZGAVAC CRNI</t>
  </si>
  <si>
    <t>SIPA</t>
  </si>
  <si>
    <t>SIPICE</t>
  </si>
  <si>
    <t>HRSKAVIČNA RIBA</t>
  </si>
  <si>
    <t>DRHTULJA ŠARULJA</t>
  </si>
  <si>
    <t>GOLUB</t>
  </si>
  <si>
    <t>MAČKE</t>
  </si>
  <si>
    <t>PAS - OSTALE VRSTE</t>
  </si>
  <si>
    <t>PAS KOSTELJ</t>
  </si>
  <si>
    <t>PAS MEKUŠ</t>
  </si>
  <si>
    <t>RAŽE</t>
  </si>
  <si>
    <t>MALA PLAVA RIBA</t>
  </si>
  <si>
    <t>IGLICA</t>
  </si>
  <si>
    <t>INĆUN</t>
  </si>
  <si>
    <t>PAPALINA</t>
  </si>
  <si>
    <t>PLAVICA</t>
  </si>
  <si>
    <t>SKUŠA</t>
  </si>
  <si>
    <t>SRDELA</t>
  </si>
  <si>
    <t>SRDELA GOLEMA</t>
  </si>
  <si>
    <t>ŠARUNI</t>
  </si>
  <si>
    <t>RAKOVI</t>
  </si>
  <si>
    <t>HLAP</t>
  </si>
  <si>
    <t>JASTOG</t>
  </si>
  <si>
    <t>KANOĆA</t>
  </si>
  <si>
    <t>KOZICA</t>
  </si>
  <si>
    <t>PLAVI RAK</t>
  </si>
  <si>
    <t>RAKOVI OSTALI</t>
  </si>
  <si>
    <t>RAKOVICA</t>
  </si>
  <si>
    <t>ŠKAMP</t>
  </si>
  <si>
    <t>TIGRASTA KOZICA</t>
  </si>
  <si>
    <t>ŠKOLJKAŠI</t>
  </si>
  <si>
    <t>DAGNJA</t>
  </si>
  <si>
    <t>JAKOVLJEVA KAPICA</t>
  </si>
  <si>
    <t>KAMENICA</t>
  </si>
  <si>
    <t>KAPICE</t>
  </si>
  <si>
    <t>KUĆICA</t>
  </si>
  <si>
    <t>KOKOŠ</t>
  </si>
  <si>
    <t>KUNJKA</t>
  </si>
  <si>
    <t>MALA KAPICA</t>
  </si>
  <si>
    <t>PRNJAVICA</t>
  </si>
  <si>
    <t>RUMENKA</t>
  </si>
  <si>
    <t>ŠKOLJKAŠI OSTALI</t>
  </si>
  <si>
    <t>VELIKA PLAVA RIBA</t>
  </si>
  <si>
    <t>GOF</t>
  </si>
  <si>
    <t>IGLAN</t>
  </si>
  <si>
    <t>IGLUN</t>
  </si>
  <si>
    <t>LICA</t>
  </si>
  <si>
    <t>LUC</t>
  </si>
  <si>
    <t>PALAMIDA</t>
  </si>
  <si>
    <t>RUMBAC - TRUP</t>
  </si>
  <si>
    <t>TUNA ALBAKORE</t>
  </si>
  <si>
    <t>TUNA PLAVOPERAJNA</t>
  </si>
  <si>
    <t>OSTALI ORGANIZMI</t>
  </si>
  <si>
    <t>JEŽINAC HRIDINSKI</t>
  </si>
  <si>
    <t>JEŽINCI</t>
  </si>
  <si>
    <t>MORSKA JAJA</t>
  </si>
  <si>
    <t>MORSKI CRVI</t>
  </si>
  <si>
    <t>PUŽEVI OSTALI</t>
  </si>
  <si>
    <t>SPUŽVE</t>
  </si>
  <si>
    <t>TRPOVI</t>
  </si>
  <si>
    <t>VELIKI MORSKI CRVI</t>
  </si>
  <si>
    <t>VOLCI</t>
  </si>
  <si>
    <t>OSTALE VRSTE RIBA (komercijalno manje značajne)</t>
  </si>
  <si>
    <t xml:space="preserve">Napomena: </t>
  </si>
  <si>
    <t>Iskrcaj riba i drugih morskih organizama po grupama morskih organizama i po vrstama prikazuje ukupan iskrcaj riba i drugih morskih organizama razvrstan po definiranim grupama morskih organizama (bijela riba, glavonošci, hrskavična riba, mala plava riba, ostali organizmi, rakovi, školjkaši i velika plava riba) i po pojedinačnim vrstama. Za razliku od podataka koje je prethodnih godina objavljivao DZS, podaci su razdvojeni na iskrcaj u gospodarskom ribolovu na moru i na akvakulturu.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</si>
</sst>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u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1" xfId="1" applyFont="1" applyBorder="1" applyAlignment="1">
      <alignment vertical="center" wrapText="1"/>
    </xf>
    <xf numFmtId="0" fontId="3" fillId="0" borderId="0" xfId="1" applyFont="1"/>
    <xf numFmtId="0" fontId="2" fillId="0" borderId="0" xfId="0" applyFont="1"/>
    <xf numFmtId="0" fontId="2" fillId="0" borderId="2" xfId="1" applyFont="1" applyBorder="1" applyAlignment="1">
      <alignment vertical="center" wrapText="1"/>
    </xf>
    <xf numFmtId="0" fontId="2" fillId="0" borderId="0" xfId="1" applyFont="1" applyAlignment="1">
      <alignment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/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3" fontId="6" fillId="3" borderId="4" xfId="1" applyNumberFormat="1" applyFont="1" applyFill="1" applyBorder="1" applyAlignment="1">
      <alignment horizontal="center" vertical="center" wrapText="1"/>
    </xf>
    <xf numFmtId="164" fontId="6" fillId="3" borderId="5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/>
    </xf>
    <xf numFmtId="3" fontId="6" fillId="4" borderId="4" xfId="1" applyNumberFormat="1" applyFont="1" applyFill="1" applyBorder="1" applyAlignment="1">
      <alignment horizontal="center"/>
    </xf>
    <xf numFmtId="164" fontId="2" fillId="4" borderId="5" xfId="1" applyNumberFormat="1" applyFont="1" applyFill="1" applyBorder="1" applyAlignment="1">
      <alignment horizontal="center"/>
    </xf>
    <xf numFmtId="0" fontId="2" fillId="0" borderId="6" xfId="1" applyFont="1" applyBorder="1"/>
    <xf numFmtId="3" fontId="2" fillId="0" borderId="2" xfId="1" applyNumberFormat="1" applyFont="1" applyBorder="1" applyAlignment="1">
      <alignment horizontal="center"/>
    </xf>
    <xf numFmtId="3" fontId="2" fillId="0" borderId="7" xfId="1" applyNumberFormat="1" applyFont="1" applyBorder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0" fontId="2" fillId="0" borderId="9" xfId="1" applyFont="1" applyBorder="1"/>
    <xf numFmtId="164" fontId="2" fillId="0" borderId="10" xfId="1" applyNumberFormat="1" applyFont="1" applyBorder="1" applyAlignment="1">
      <alignment horizontal="center"/>
    </xf>
    <xf numFmtId="0" fontId="2" fillId="0" borderId="11" xfId="1" applyFont="1" applyBorder="1"/>
    <xf numFmtId="3" fontId="2" fillId="0" borderId="1" xfId="1" applyNumberFormat="1" applyFont="1" applyBorder="1" applyAlignment="1">
      <alignment horizontal="center"/>
    </xf>
    <xf numFmtId="164" fontId="2" fillId="0" borderId="12" xfId="1" applyNumberFormat="1" applyFont="1" applyBorder="1" applyAlignment="1">
      <alignment horizontal="center"/>
    </xf>
    <xf numFmtId="1" fontId="2" fillId="0" borderId="0" xfId="0" applyNumberFormat="1" applyFont="1"/>
    <xf numFmtId="3" fontId="7" fillId="0" borderId="7" xfId="1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center"/>
    </xf>
    <xf numFmtId="0" fontId="6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8" fillId="0" borderId="0" xfId="0" applyFont="1" applyAlignment="1">
      <alignment horizontal="justify" vertical="center"/>
    </xf>
    <xf numFmtId="0" fontId="9" fillId="0" borderId="0" xfId="1" applyFont="1"/>
    <xf numFmtId="0" fontId="10" fillId="0" borderId="0" xfId="1" applyFont="1" applyAlignment="1">
      <alignment horizontal="left" vertical="center" wrapText="1"/>
    </xf>
    <xf numFmtId="0" fontId="2" fillId="0" borderId="0" xfId="0" applyFont="1" applyAlignment="1">
      <alignment horizontal="center"/>
    </xf>
  </cellXfs>
  <cellStyles count="2">
    <cellStyle name="Normalno" xfId="0" builtinId="0"/>
    <cellStyle name="Normalno 2" xfId="1" xr:uid="{A53A67E9-FB16-4DA3-88B5-43D609A352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527C-440E-48FD-9A6F-B10D9EA7CAAE}">
  <dimension ref="A1:G140"/>
  <sheetViews>
    <sheetView tabSelected="1" workbookViewId="0">
      <selection activeCell="J19" sqref="J19"/>
    </sheetView>
  </sheetViews>
  <sheetFormatPr defaultRowHeight="12.75" x14ac:dyDescent="0.2"/>
  <cols>
    <col min="1" max="1" width="42.5703125" style="3" bestFit="1" customWidth="1"/>
    <col min="2" max="2" width="16.5703125" style="3" customWidth="1"/>
    <col min="3" max="3" width="15.140625" style="3" customWidth="1"/>
    <col min="4" max="4" width="11.42578125" style="39" customWidth="1"/>
    <col min="5" max="16384" width="9.140625" style="3"/>
  </cols>
  <sheetData>
    <row r="1" spans="1:7" ht="15" x14ac:dyDescent="0.25">
      <c r="A1" s="1" t="s">
        <v>0</v>
      </c>
      <c r="B1" s="2"/>
      <c r="C1" s="2"/>
      <c r="D1" s="2"/>
    </row>
    <row r="2" spans="1:7" ht="15" x14ac:dyDescent="0.25">
      <c r="A2" s="4" t="s">
        <v>1</v>
      </c>
      <c r="B2" s="2"/>
      <c r="C2" s="2"/>
      <c r="D2" s="2"/>
    </row>
    <row r="3" spans="1:7" ht="15" x14ac:dyDescent="0.25">
      <c r="A3" s="5"/>
      <c r="B3" s="2"/>
      <c r="C3" s="6"/>
      <c r="D3" s="7"/>
    </row>
    <row r="4" spans="1:7" x14ac:dyDescent="0.2">
      <c r="A4" s="6" t="s">
        <v>2</v>
      </c>
      <c r="B4" s="8" t="s">
        <v>3</v>
      </c>
      <c r="C4" s="6"/>
      <c r="D4" s="7"/>
    </row>
    <row r="5" spans="1:7" x14ac:dyDescent="0.2">
      <c r="A5" s="6" t="s">
        <v>4</v>
      </c>
      <c r="B5" s="8" t="s">
        <v>5</v>
      </c>
      <c r="C5" s="6"/>
      <c r="D5" s="7"/>
    </row>
    <row r="6" spans="1:7" x14ac:dyDescent="0.2">
      <c r="A6" s="6"/>
      <c r="B6" s="7"/>
      <c r="C6" s="6"/>
      <c r="D6" s="7"/>
    </row>
    <row r="7" spans="1:7" ht="15" x14ac:dyDescent="0.25">
      <c r="A7" s="9" t="s">
        <v>6</v>
      </c>
      <c r="B7" s="10"/>
      <c r="C7" s="10"/>
      <c r="D7" s="10"/>
    </row>
    <row r="8" spans="1:7" ht="15.75" thickBot="1" x14ac:dyDescent="0.3">
      <c r="A8" s="10"/>
      <c r="B8" s="7"/>
      <c r="C8" s="10"/>
      <c r="D8" s="10"/>
    </row>
    <row r="9" spans="1:7" ht="26.25" thickBot="1" x14ac:dyDescent="0.25">
      <c r="A9" s="11" t="s">
        <v>7</v>
      </c>
      <c r="B9" s="12" t="s">
        <v>8</v>
      </c>
      <c r="C9" s="12" t="s">
        <v>9</v>
      </c>
      <c r="D9" s="13" t="s">
        <v>10</v>
      </c>
    </row>
    <row r="10" spans="1:7" ht="13.5" thickBot="1" x14ac:dyDescent="0.25">
      <c r="A10" s="14" t="s">
        <v>11</v>
      </c>
      <c r="B10" s="15">
        <f>B11+B68+B78+B86+B95+B105+B117+B127+B137</f>
        <v>62661220.320000008</v>
      </c>
      <c r="C10" s="15">
        <f>C11+C68+C78+C86+C95+C105+C117+C127+C137</f>
        <v>55202983.245000005</v>
      </c>
      <c r="D10" s="16">
        <f>C10/B10*100</f>
        <v>88.097523417335182</v>
      </c>
    </row>
    <row r="11" spans="1:7" ht="13.5" thickBot="1" x14ac:dyDescent="0.25">
      <c r="A11" s="17" t="s">
        <v>12</v>
      </c>
      <c r="B11" s="18">
        <f>SUM(B12:B67)</f>
        <v>3405392.0200000033</v>
      </c>
      <c r="C11" s="18">
        <f>SUM(C12:C67)</f>
        <v>3290180.135000003</v>
      </c>
      <c r="D11" s="19">
        <f>C11/B11*100</f>
        <v>96.616780554974099</v>
      </c>
    </row>
    <row r="12" spans="1:7" ht="15" x14ac:dyDescent="0.2">
      <c r="A12" s="20" t="s">
        <v>13</v>
      </c>
      <c r="B12" s="21">
        <v>63365.930000000306</v>
      </c>
      <c r="C12" s="22">
        <v>60360.22000000027</v>
      </c>
      <c r="D12" s="23">
        <f>C12/B12*100</f>
        <v>95.256583466856682</v>
      </c>
      <c r="G12" s="24"/>
    </row>
    <row r="13" spans="1:7" ht="15" x14ac:dyDescent="0.2">
      <c r="A13" s="25" t="s">
        <v>14</v>
      </c>
      <c r="B13" s="22">
        <v>2870.8000000000025</v>
      </c>
      <c r="C13" s="22">
        <v>1729.4</v>
      </c>
      <c r="D13" s="26">
        <f>C13/B13*100</f>
        <v>60.241047791556312</v>
      </c>
      <c r="G13" s="24"/>
    </row>
    <row r="14" spans="1:7" ht="15" x14ac:dyDescent="0.2">
      <c r="A14" s="25" t="s">
        <v>15</v>
      </c>
      <c r="B14" s="22">
        <v>5769.4800000000032</v>
      </c>
      <c r="C14" s="22">
        <v>4923.849999999994</v>
      </c>
      <c r="D14" s="26">
        <f t="shared" ref="D14:D66" si="0">C14/B14*100</f>
        <v>85.343046513723792</v>
      </c>
      <c r="G14" s="24"/>
    </row>
    <row r="15" spans="1:7" ht="15" x14ac:dyDescent="0.2">
      <c r="A15" s="25" t="s">
        <v>16</v>
      </c>
      <c r="B15" s="22">
        <v>68300.200000000026</v>
      </c>
      <c r="C15" s="22">
        <v>71982.139999999985</v>
      </c>
      <c r="D15" s="26">
        <f t="shared" si="0"/>
        <v>105.39081876773415</v>
      </c>
      <c r="G15" s="24"/>
    </row>
    <row r="16" spans="1:7" ht="15" x14ac:dyDescent="0.2">
      <c r="A16" s="25" t="s">
        <v>17</v>
      </c>
      <c r="B16" s="22">
        <v>99953.790000000328</v>
      </c>
      <c r="C16" s="22">
        <v>108022.50000000019</v>
      </c>
      <c r="D16" s="26">
        <f t="shared" si="0"/>
        <v>108.07244027465075</v>
      </c>
      <c r="G16" s="24"/>
    </row>
    <row r="17" spans="1:7" ht="15" x14ac:dyDescent="0.2">
      <c r="A17" s="25" t="s">
        <v>18</v>
      </c>
      <c r="B17" s="22">
        <v>20033.62000000001</v>
      </c>
      <c r="C17" s="22">
        <v>17137.280000000024</v>
      </c>
      <c r="D17" s="26">
        <f t="shared" si="0"/>
        <v>85.542602884551144</v>
      </c>
      <c r="G17" s="24"/>
    </row>
    <row r="18" spans="1:7" ht="15" x14ac:dyDescent="0.2">
      <c r="A18" s="25" t="s">
        <v>19</v>
      </c>
      <c r="B18" s="22">
        <v>3966.880000000001</v>
      </c>
      <c r="C18" s="22">
        <v>3056.6599999999994</v>
      </c>
      <c r="D18" s="26">
        <f t="shared" si="0"/>
        <v>77.054511354011183</v>
      </c>
      <c r="G18" s="24"/>
    </row>
    <row r="19" spans="1:7" ht="15" x14ac:dyDescent="0.2">
      <c r="A19" s="25" t="s">
        <v>20</v>
      </c>
      <c r="B19" s="22">
        <v>3449.8999999999996</v>
      </c>
      <c r="C19" s="22">
        <v>2920</v>
      </c>
      <c r="D19" s="26">
        <f t="shared" si="0"/>
        <v>84.640134496652081</v>
      </c>
      <c r="G19" s="24"/>
    </row>
    <row r="20" spans="1:7" ht="15" x14ac:dyDescent="0.2">
      <c r="A20" s="25" t="s">
        <v>21</v>
      </c>
      <c r="B20" s="22">
        <v>92237.429999999978</v>
      </c>
      <c r="C20" s="22">
        <v>49071.539999999979</v>
      </c>
      <c r="D20" s="26">
        <f t="shared" si="0"/>
        <v>53.201330522760649</v>
      </c>
      <c r="G20" s="24"/>
    </row>
    <row r="21" spans="1:7" x14ac:dyDescent="0.2">
      <c r="A21" s="25" t="s">
        <v>22</v>
      </c>
      <c r="B21" s="22">
        <v>3096.34</v>
      </c>
      <c r="C21" s="22">
        <v>1884.9900000000002</v>
      </c>
      <c r="D21" s="26">
        <f t="shared" si="0"/>
        <v>60.878004353527068</v>
      </c>
    </row>
    <row r="22" spans="1:7" x14ac:dyDescent="0.2">
      <c r="A22" s="25" t="s">
        <v>23</v>
      </c>
      <c r="B22" s="22">
        <v>97674.309999999881</v>
      </c>
      <c r="C22" s="22">
        <v>98803.629999999845</v>
      </c>
      <c r="D22" s="26">
        <f t="shared" si="0"/>
        <v>101.15620985702378</v>
      </c>
    </row>
    <row r="23" spans="1:7" x14ac:dyDescent="0.2">
      <c r="A23" s="25" t="s">
        <v>24</v>
      </c>
      <c r="B23" s="22">
        <v>268.64999999999981</v>
      </c>
      <c r="C23" s="22">
        <v>200.9</v>
      </c>
      <c r="D23" s="26">
        <f t="shared" si="0"/>
        <v>74.781313977293934</v>
      </c>
    </row>
    <row r="24" spans="1:7" x14ac:dyDescent="0.2">
      <c r="A24" s="25" t="s">
        <v>25</v>
      </c>
      <c r="B24" s="22">
        <v>4761.0600000000022</v>
      </c>
      <c r="C24" s="22">
        <v>4884.4899999999989</v>
      </c>
      <c r="D24" s="26">
        <f t="shared" si="0"/>
        <v>102.59248990770955</v>
      </c>
    </row>
    <row r="25" spans="1:7" x14ac:dyDescent="0.2">
      <c r="A25" s="25" t="s">
        <v>26</v>
      </c>
      <c r="B25" s="22">
        <v>459.5</v>
      </c>
      <c r="C25" s="22">
        <v>464</v>
      </c>
      <c r="D25" s="26">
        <f t="shared" si="0"/>
        <v>100.97932535364527</v>
      </c>
    </row>
    <row r="26" spans="1:7" x14ac:dyDescent="0.2">
      <c r="A26" s="25" t="s">
        <v>27</v>
      </c>
      <c r="B26" s="22">
        <v>8369.2199999999957</v>
      </c>
      <c r="C26" s="22">
        <v>6107.5700000000024</v>
      </c>
      <c r="D26" s="26">
        <f t="shared" si="0"/>
        <v>72.976573683091203</v>
      </c>
    </row>
    <row r="27" spans="1:7" x14ac:dyDescent="0.2">
      <c r="A27" s="25" t="s">
        <v>28</v>
      </c>
      <c r="B27" s="22">
        <v>1353.6300000000003</v>
      </c>
      <c r="C27" s="22">
        <v>1245.17</v>
      </c>
      <c r="D27" s="26">
        <f t="shared" si="0"/>
        <v>91.987470726860352</v>
      </c>
    </row>
    <row r="28" spans="1:7" x14ac:dyDescent="0.2">
      <c r="A28" s="25" t="s">
        <v>29</v>
      </c>
      <c r="B28" s="22">
        <v>1027.7399999999998</v>
      </c>
      <c r="C28" s="22">
        <v>848.86</v>
      </c>
      <c r="D28" s="26">
        <f t="shared" si="0"/>
        <v>82.594819701480944</v>
      </c>
    </row>
    <row r="29" spans="1:7" x14ac:dyDescent="0.2">
      <c r="A29" s="25" t="s">
        <v>30</v>
      </c>
      <c r="B29" s="22">
        <v>1013.7499999999999</v>
      </c>
      <c r="C29" s="22">
        <v>921.3599999999999</v>
      </c>
      <c r="D29" s="26">
        <f t="shared" si="0"/>
        <v>90.886313193588165</v>
      </c>
    </row>
    <row r="30" spans="1:7" x14ac:dyDescent="0.2">
      <c r="A30" s="25" t="s">
        <v>31</v>
      </c>
      <c r="B30" s="22">
        <v>76169.220000000118</v>
      </c>
      <c r="C30" s="22">
        <v>64704.099999999991</v>
      </c>
      <c r="D30" s="26">
        <f t="shared" si="0"/>
        <v>84.947830632898558</v>
      </c>
    </row>
    <row r="31" spans="1:7" x14ac:dyDescent="0.2">
      <c r="A31" s="25" t="s">
        <v>32</v>
      </c>
      <c r="B31" s="22">
        <v>229723.08000000031</v>
      </c>
      <c r="C31" s="22">
        <v>218425.17000000013</v>
      </c>
      <c r="D31" s="26">
        <f t="shared" si="0"/>
        <v>95.081943877820123</v>
      </c>
    </row>
    <row r="32" spans="1:7" x14ac:dyDescent="0.2">
      <c r="A32" s="25" t="s">
        <v>33</v>
      </c>
      <c r="B32" s="22">
        <v>193.64999999999992</v>
      </c>
      <c r="C32" s="22">
        <v>122.52000000000001</v>
      </c>
      <c r="D32" s="26">
        <f t="shared" si="0"/>
        <v>63.268783888458593</v>
      </c>
    </row>
    <row r="33" spans="1:4" x14ac:dyDescent="0.2">
      <c r="A33" s="25" t="s">
        <v>34</v>
      </c>
      <c r="B33" s="22">
        <v>49193.389999999883</v>
      </c>
      <c r="C33" s="22">
        <v>56319.689999999762</v>
      </c>
      <c r="D33" s="26">
        <f t="shared" si="0"/>
        <v>114.4862958214506</v>
      </c>
    </row>
    <row r="34" spans="1:4" x14ac:dyDescent="0.2">
      <c r="A34" s="25" t="s">
        <v>35</v>
      </c>
      <c r="B34" s="22">
        <v>1214.55</v>
      </c>
      <c r="C34" s="22">
        <v>2074.8500000000008</v>
      </c>
      <c r="D34" s="26">
        <f t="shared" si="0"/>
        <v>170.83281873945091</v>
      </c>
    </row>
    <row r="35" spans="1:4" x14ac:dyDescent="0.2">
      <c r="A35" s="25" t="s">
        <v>36</v>
      </c>
      <c r="B35" s="22">
        <v>140241.69000000006</v>
      </c>
      <c r="C35" s="22">
        <v>110532.33000000054</v>
      </c>
      <c r="D35" s="26">
        <f t="shared" si="0"/>
        <v>78.815600410976572</v>
      </c>
    </row>
    <row r="36" spans="1:4" x14ac:dyDescent="0.2">
      <c r="A36" s="25" t="s">
        <v>37</v>
      </c>
      <c r="B36" s="22">
        <v>13363.560000000007</v>
      </c>
      <c r="C36" s="22">
        <v>12704.469999999992</v>
      </c>
      <c r="D36" s="26">
        <f t="shared" si="0"/>
        <v>95.068005830781516</v>
      </c>
    </row>
    <row r="37" spans="1:4" x14ac:dyDescent="0.2">
      <c r="A37" s="25" t="s">
        <v>38</v>
      </c>
      <c r="B37" s="22">
        <v>714.53000000000031</v>
      </c>
      <c r="C37" s="22">
        <v>635.72000000000014</v>
      </c>
      <c r="D37" s="26">
        <f t="shared" si="0"/>
        <v>88.970372132730589</v>
      </c>
    </row>
    <row r="38" spans="1:4" x14ac:dyDescent="0.2">
      <c r="A38" s="25" t="s">
        <v>39</v>
      </c>
      <c r="B38" s="22">
        <v>796.40000000000009</v>
      </c>
      <c r="C38" s="22">
        <v>706.5</v>
      </c>
      <c r="D38" s="26">
        <f t="shared" si="0"/>
        <v>88.711702661978904</v>
      </c>
    </row>
    <row r="39" spans="1:4" x14ac:dyDescent="0.2">
      <c r="A39" s="25" t="s">
        <v>40</v>
      </c>
      <c r="B39" s="22">
        <v>3566.5000000000009</v>
      </c>
      <c r="C39" s="22">
        <v>4337.2799999999979</v>
      </c>
      <c r="D39" s="26">
        <f t="shared" si="0"/>
        <v>121.61166409645301</v>
      </c>
    </row>
    <row r="40" spans="1:4" x14ac:dyDescent="0.2">
      <c r="A40" s="25" t="s">
        <v>41</v>
      </c>
      <c r="B40" s="22">
        <v>3693.3699999999994</v>
      </c>
      <c r="C40" s="22">
        <v>2318.4499999999994</v>
      </c>
      <c r="D40" s="26">
        <f t="shared" si="0"/>
        <v>62.773293766939133</v>
      </c>
    </row>
    <row r="41" spans="1:4" x14ac:dyDescent="0.2">
      <c r="A41" s="25" t="s">
        <v>42</v>
      </c>
      <c r="B41" s="22">
        <v>1437.6499999999996</v>
      </c>
      <c r="C41" s="22">
        <v>1139.1399999999999</v>
      </c>
      <c r="D41" s="26">
        <f t="shared" si="0"/>
        <v>79.236253608319146</v>
      </c>
    </row>
    <row r="42" spans="1:4" x14ac:dyDescent="0.2">
      <c r="A42" s="25" t="s">
        <v>43</v>
      </c>
      <c r="B42" s="22">
        <v>1177619.9600000035</v>
      </c>
      <c r="C42" s="22">
        <v>1281385.4650000045</v>
      </c>
      <c r="D42" s="26">
        <f t="shared" si="0"/>
        <v>108.8114594287278</v>
      </c>
    </row>
    <row r="43" spans="1:4" x14ac:dyDescent="0.2">
      <c r="A43" s="25" t="s">
        <v>44</v>
      </c>
      <c r="B43" s="22">
        <v>63742.85</v>
      </c>
      <c r="C43" s="22">
        <v>35653.060000000012</v>
      </c>
      <c r="D43" s="26">
        <f t="shared" si="0"/>
        <v>55.932641857086743</v>
      </c>
    </row>
    <row r="44" spans="1:4" x14ac:dyDescent="0.2">
      <c r="A44" s="25" t="s">
        <v>45</v>
      </c>
      <c r="B44" s="22">
        <v>3291.8299999999995</v>
      </c>
      <c r="C44" s="22">
        <v>2538.5099999999989</v>
      </c>
      <c r="D44" s="26">
        <f t="shared" si="0"/>
        <v>77.115464650361631</v>
      </c>
    </row>
    <row r="45" spans="1:4" x14ac:dyDescent="0.2">
      <c r="A45" s="25" t="s">
        <v>46</v>
      </c>
      <c r="B45" s="22">
        <v>10556.050000000019</v>
      </c>
      <c r="C45" s="22">
        <v>9200.36</v>
      </c>
      <c r="D45" s="26">
        <f t="shared" si="0"/>
        <v>87.157222635360611</v>
      </c>
    </row>
    <row r="46" spans="1:4" x14ac:dyDescent="0.2">
      <c r="A46" s="25" t="s">
        <v>47</v>
      </c>
      <c r="B46" s="22">
        <v>45048.029999999948</v>
      </c>
      <c r="C46" s="22">
        <v>48732.150000000045</v>
      </c>
      <c r="D46" s="26">
        <f t="shared" si="0"/>
        <v>108.17820446310327</v>
      </c>
    </row>
    <row r="47" spans="1:4" x14ac:dyDescent="0.2">
      <c r="A47" s="25" t="s">
        <v>48</v>
      </c>
      <c r="B47" s="22">
        <v>25296.289999999935</v>
      </c>
      <c r="C47" s="22">
        <v>23843.509999999987</v>
      </c>
      <c r="D47" s="26">
        <f t="shared" si="0"/>
        <v>94.256944397775527</v>
      </c>
    </row>
    <row r="48" spans="1:4" x14ac:dyDescent="0.2">
      <c r="A48" s="25" t="s">
        <v>49</v>
      </c>
      <c r="B48" s="22">
        <v>6843.7400000000034</v>
      </c>
      <c r="C48" s="22">
        <v>5307.590000000002</v>
      </c>
      <c r="D48" s="26">
        <f t="shared" si="0"/>
        <v>77.553939804843537</v>
      </c>
    </row>
    <row r="49" spans="1:4" x14ac:dyDescent="0.2">
      <c r="A49" s="25" t="s">
        <v>50</v>
      </c>
      <c r="B49" s="22">
        <v>196.85000000000005</v>
      </c>
      <c r="C49" s="22">
        <v>101.9</v>
      </c>
      <c r="D49" s="26">
        <f t="shared" si="0"/>
        <v>51.765303530607056</v>
      </c>
    </row>
    <row r="50" spans="1:4" x14ac:dyDescent="0.2">
      <c r="A50" s="25" t="s">
        <v>51</v>
      </c>
      <c r="B50" s="22">
        <v>97318.390000000072</v>
      </c>
      <c r="C50" s="22">
        <v>64371.21999999979</v>
      </c>
      <c r="D50" s="26">
        <f t="shared" si="0"/>
        <v>66.144970133599358</v>
      </c>
    </row>
    <row r="51" spans="1:4" x14ac:dyDescent="0.2">
      <c r="A51" s="25" t="s">
        <v>52</v>
      </c>
      <c r="B51" s="22">
        <v>6739.9200000000028</v>
      </c>
      <c r="C51" s="22">
        <v>6896.5799999999954</v>
      </c>
      <c r="D51" s="26">
        <f t="shared" si="0"/>
        <v>102.32435993305546</v>
      </c>
    </row>
    <row r="52" spans="1:4" x14ac:dyDescent="0.2">
      <c r="A52" s="25" t="s">
        <v>53</v>
      </c>
      <c r="B52" s="22">
        <v>42606.790000000132</v>
      </c>
      <c r="C52" s="22">
        <v>38734.640000000029</v>
      </c>
      <c r="D52" s="26">
        <f t="shared" si="0"/>
        <v>90.911894559528918</v>
      </c>
    </row>
    <row r="53" spans="1:4" x14ac:dyDescent="0.2">
      <c r="A53" s="25" t="s">
        <v>54</v>
      </c>
      <c r="B53" s="22">
        <v>12881.770000000013</v>
      </c>
      <c r="C53" s="22">
        <v>4741.1699999999992</v>
      </c>
      <c r="D53" s="26">
        <f t="shared" si="0"/>
        <v>36.805268220128092</v>
      </c>
    </row>
    <row r="54" spans="1:4" x14ac:dyDescent="0.2">
      <c r="A54" s="25" t="s">
        <v>55</v>
      </c>
      <c r="B54" s="22">
        <v>6108.3499999999967</v>
      </c>
      <c r="C54" s="22">
        <v>7136.82</v>
      </c>
      <c r="D54" s="26">
        <f t="shared" si="0"/>
        <v>116.83711640623086</v>
      </c>
    </row>
    <row r="55" spans="1:4" x14ac:dyDescent="0.2">
      <c r="A55" s="25" t="s">
        <v>56</v>
      </c>
      <c r="B55" s="22">
        <v>3414.7000000000007</v>
      </c>
      <c r="C55" s="22">
        <v>2531.4999999999995</v>
      </c>
      <c r="D55" s="26">
        <f t="shared" si="0"/>
        <v>74.135355960992158</v>
      </c>
    </row>
    <row r="56" spans="1:4" x14ac:dyDescent="0.2">
      <c r="A56" s="25" t="s">
        <v>57</v>
      </c>
      <c r="B56" s="22">
        <v>59001.139999999854</v>
      </c>
      <c r="C56" s="22">
        <v>62281.349999999919</v>
      </c>
      <c r="D56" s="26">
        <f t="shared" si="0"/>
        <v>105.55957054389131</v>
      </c>
    </row>
    <row r="57" spans="1:4" x14ac:dyDescent="0.2">
      <c r="A57" s="25" t="s">
        <v>58</v>
      </c>
      <c r="B57" s="22">
        <v>26715.719999999994</v>
      </c>
      <c r="C57" s="22">
        <v>24509.829999999998</v>
      </c>
      <c r="D57" s="26">
        <f t="shared" si="0"/>
        <v>91.743101065589855</v>
      </c>
    </row>
    <row r="58" spans="1:4" x14ac:dyDescent="0.2">
      <c r="A58" s="25" t="s">
        <v>59</v>
      </c>
      <c r="B58" s="22">
        <v>2449.8300000000013</v>
      </c>
      <c r="C58" s="22">
        <v>2410.2700000000018</v>
      </c>
      <c r="D58" s="26">
        <f t="shared" si="0"/>
        <v>98.385194074690915</v>
      </c>
    </row>
    <row r="59" spans="1:4" x14ac:dyDescent="0.2">
      <c r="A59" s="25" t="s">
        <v>60</v>
      </c>
      <c r="B59" s="22">
        <v>27564.41</v>
      </c>
      <c r="C59" s="22">
        <v>22968.43999999994</v>
      </c>
      <c r="D59" s="26">
        <f t="shared" si="0"/>
        <v>83.326434340513515</v>
      </c>
    </row>
    <row r="60" spans="1:4" x14ac:dyDescent="0.2">
      <c r="A60" s="25" t="s">
        <v>61</v>
      </c>
      <c r="B60" s="22">
        <v>646682.82999999775</v>
      </c>
      <c r="C60" s="22">
        <v>612260.41999999899</v>
      </c>
      <c r="D60" s="26">
        <f t="shared" si="0"/>
        <v>94.677079952780119</v>
      </c>
    </row>
    <row r="61" spans="1:4" x14ac:dyDescent="0.2">
      <c r="A61" s="25" t="s">
        <v>62</v>
      </c>
      <c r="B61" s="22">
        <v>35658.719999999987</v>
      </c>
      <c r="C61" s="22">
        <v>28981.990000000009</v>
      </c>
      <c r="D61" s="26">
        <f t="shared" si="0"/>
        <v>81.276024489942486</v>
      </c>
    </row>
    <row r="62" spans="1:4" x14ac:dyDescent="0.2">
      <c r="A62" s="25" t="s">
        <v>63</v>
      </c>
      <c r="B62" s="22">
        <v>34835.139999999948</v>
      </c>
      <c r="C62" s="22">
        <v>28471.900000000012</v>
      </c>
      <c r="D62" s="26">
        <f t="shared" si="0"/>
        <v>81.733272781450154</v>
      </c>
    </row>
    <row r="63" spans="1:4" x14ac:dyDescent="0.2">
      <c r="A63" s="25" t="s">
        <v>64</v>
      </c>
      <c r="B63" s="22">
        <v>12485.54000000001</v>
      </c>
      <c r="C63" s="22">
        <v>12206.600000000008</v>
      </c>
      <c r="D63" s="26">
        <f t="shared" si="0"/>
        <v>97.765895588016207</v>
      </c>
    </row>
    <row r="64" spans="1:4" x14ac:dyDescent="0.2">
      <c r="A64" s="25" t="s">
        <v>65</v>
      </c>
      <c r="B64" s="22">
        <v>34109.850000000006</v>
      </c>
      <c r="C64" s="22">
        <v>29820.080000000005</v>
      </c>
      <c r="D64" s="26">
        <f t="shared" si="0"/>
        <v>87.423662080015006</v>
      </c>
    </row>
    <row r="65" spans="1:6" x14ac:dyDescent="0.2">
      <c r="A65" s="25" t="s">
        <v>66</v>
      </c>
      <c r="B65" s="22">
        <v>437.04000000000019</v>
      </c>
      <c r="C65" s="22">
        <v>373.77999999999992</v>
      </c>
      <c r="D65" s="26">
        <f t="shared" si="0"/>
        <v>85.525352370492342</v>
      </c>
    </row>
    <row r="66" spans="1:6" x14ac:dyDescent="0.2">
      <c r="A66" s="25" t="s">
        <v>67</v>
      </c>
      <c r="B66" s="22">
        <v>23091.110000000004</v>
      </c>
      <c r="C66" s="22">
        <v>23354.870000000024</v>
      </c>
      <c r="D66" s="26">
        <f t="shared" si="0"/>
        <v>101.14225777799344</v>
      </c>
    </row>
    <row r="67" spans="1:6" ht="13.5" thickBot="1" x14ac:dyDescent="0.25">
      <c r="A67" s="27" t="s">
        <v>68</v>
      </c>
      <c r="B67" s="28">
        <v>2415.3500000000008</v>
      </c>
      <c r="C67" s="22">
        <v>2781.3500000000004</v>
      </c>
      <c r="D67" s="29">
        <f>C67/B67*100</f>
        <v>115.15308340406149</v>
      </c>
    </row>
    <row r="68" spans="1:6" ht="13.5" thickBot="1" x14ac:dyDescent="0.25">
      <c r="A68" s="17" t="s">
        <v>69</v>
      </c>
      <c r="B68" s="18">
        <f>SUM(B69:B77)</f>
        <v>665768.26000000013</v>
      </c>
      <c r="C68" s="18">
        <f>SUM(C69:C77)</f>
        <v>671449.11000000092</v>
      </c>
      <c r="D68" s="19">
        <f>C68/B68*100</f>
        <v>100.85327738513709</v>
      </c>
      <c r="F68" s="30"/>
    </row>
    <row r="69" spans="1:6" x14ac:dyDescent="0.2">
      <c r="A69" s="20" t="s">
        <v>70</v>
      </c>
      <c r="B69" s="21">
        <v>471.75</v>
      </c>
      <c r="C69" s="22">
        <v>134.10000000000002</v>
      </c>
      <c r="D69" s="23">
        <f>C69/B69*100</f>
        <v>28.426073131955487</v>
      </c>
    </row>
    <row r="70" spans="1:6" x14ac:dyDescent="0.2">
      <c r="A70" s="25" t="s">
        <v>71</v>
      </c>
      <c r="B70" s="22">
        <v>136763.03000000003</v>
      </c>
      <c r="C70" s="22">
        <v>166583.54999999973</v>
      </c>
      <c r="D70" s="26">
        <f>C70/B70*100</f>
        <v>121.80451837020551</v>
      </c>
    </row>
    <row r="71" spans="1:6" x14ac:dyDescent="0.2">
      <c r="A71" s="25" t="s">
        <v>72</v>
      </c>
      <c r="B71" s="22">
        <v>134800.55999999997</v>
      </c>
      <c r="C71" s="22">
        <v>145587.94000000029</v>
      </c>
      <c r="D71" s="26">
        <f t="shared" ref="D71:D76" si="1">C71/B71*100</f>
        <v>108.00247417369803</v>
      </c>
    </row>
    <row r="72" spans="1:6" x14ac:dyDescent="0.2">
      <c r="A72" s="25" t="s">
        <v>73</v>
      </c>
      <c r="B72" s="22">
        <v>109069.32000000008</v>
      </c>
      <c r="C72" s="22">
        <v>77919.810000000114</v>
      </c>
      <c r="D72" s="26">
        <f t="shared" si="1"/>
        <v>71.440630600795956</v>
      </c>
    </row>
    <row r="73" spans="1:6" x14ac:dyDescent="0.2">
      <c r="A73" s="25" t="s">
        <v>74</v>
      </c>
      <c r="B73" s="22">
        <v>164956.88000000009</v>
      </c>
      <c r="C73" s="22">
        <v>168393.00000000032</v>
      </c>
      <c r="D73" s="26">
        <f t="shared" si="1"/>
        <v>102.08304133783339</v>
      </c>
    </row>
    <row r="74" spans="1:6" x14ac:dyDescent="0.2">
      <c r="A74" s="25" t="s">
        <v>75</v>
      </c>
      <c r="B74" s="22">
        <v>1717.4000000000003</v>
      </c>
      <c r="C74" s="22">
        <v>2363.2699999999991</v>
      </c>
      <c r="D74" s="26">
        <f t="shared" si="1"/>
        <v>137.6074298357982</v>
      </c>
    </row>
    <row r="75" spans="1:6" x14ac:dyDescent="0.2">
      <c r="A75" s="25" t="s">
        <v>76</v>
      </c>
      <c r="B75" s="22">
        <v>7994.2500000000009</v>
      </c>
      <c r="C75" s="22">
        <v>10178.700000000004</v>
      </c>
      <c r="D75" s="26">
        <f t="shared" si="1"/>
        <v>127.3252650342434</v>
      </c>
    </row>
    <row r="76" spans="1:6" x14ac:dyDescent="0.2">
      <c r="A76" s="25" t="s">
        <v>77</v>
      </c>
      <c r="B76" s="22">
        <v>97529.399999999951</v>
      </c>
      <c r="C76" s="22">
        <v>93972.090000000462</v>
      </c>
      <c r="D76" s="26">
        <f t="shared" si="1"/>
        <v>96.352576761469379</v>
      </c>
    </row>
    <row r="77" spans="1:6" ht="13.5" thickBot="1" x14ac:dyDescent="0.25">
      <c r="A77" s="27" t="s">
        <v>78</v>
      </c>
      <c r="B77" s="28">
        <v>12465.670000000002</v>
      </c>
      <c r="C77" s="22">
        <v>6316.6500000000015</v>
      </c>
      <c r="D77" s="29">
        <f>C77/B77*100</f>
        <v>50.672366587596173</v>
      </c>
    </row>
    <row r="78" spans="1:6" ht="13.5" thickBot="1" x14ac:dyDescent="0.25">
      <c r="A78" s="17" t="s">
        <v>79</v>
      </c>
      <c r="B78" s="18">
        <f>SUM(B79:B85)</f>
        <v>269645.88</v>
      </c>
      <c r="C78" s="18">
        <f>SUM(C79:C85)</f>
        <v>275276.74999999988</v>
      </c>
      <c r="D78" s="19">
        <f>C78/B78*100</f>
        <v>102.08824625838892</v>
      </c>
      <c r="F78" s="30"/>
    </row>
    <row r="79" spans="1:6" x14ac:dyDescent="0.2">
      <c r="A79" s="25" t="s">
        <v>80</v>
      </c>
      <c r="B79" s="21"/>
      <c r="C79" s="21">
        <v>241.1</v>
      </c>
      <c r="D79" s="29"/>
    </row>
    <row r="80" spans="1:6" x14ac:dyDescent="0.2">
      <c r="A80" s="20" t="s">
        <v>81</v>
      </c>
      <c r="B80" s="21">
        <v>11114.54</v>
      </c>
      <c r="C80" s="22">
        <v>7006.9800000000059</v>
      </c>
      <c r="D80" s="26">
        <v>63.043364817617331</v>
      </c>
    </row>
    <row r="81" spans="1:6" x14ac:dyDescent="0.2">
      <c r="A81" s="25" t="s">
        <v>82</v>
      </c>
      <c r="B81" s="22">
        <v>9591.3099999999922</v>
      </c>
      <c r="C81" s="22">
        <v>10305.319999999998</v>
      </c>
      <c r="D81" s="26">
        <v>107.44434284784879</v>
      </c>
    </row>
    <row r="82" spans="1:6" x14ac:dyDescent="0.2">
      <c r="A82" s="25" t="s">
        <v>83</v>
      </c>
      <c r="B82" s="22">
        <v>74019.619999999893</v>
      </c>
      <c r="C82" s="22">
        <v>68974.489999999903</v>
      </c>
      <c r="D82" s="26">
        <v>93.184063900895467</v>
      </c>
    </row>
    <row r="83" spans="1:6" x14ac:dyDescent="0.2">
      <c r="A83" s="25" t="s">
        <v>84</v>
      </c>
      <c r="B83" s="22">
        <v>24722.989999999998</v>
      </c>
      <c r="C83" s="22">
        <v>32614.699999999968</v>
      </c>
      <c r="D83" s="26">
        <v>131.92053226571693</v>
      </c>
    </row>
    <row r="84" spans="1:6" x14ac:dyDescent="0.2">
      <c r="A84" s="25" t="s">
        <v>85</v>
      </c>
      <c r="B84" s="22">
        <v>43372.740000000005</v>
      </c>
      <c r="C84" s="22">
        <v>47748.34</v>
      </c>
      <c r="D84" s="26">
        <v>110.08836425828757</v>
      </c>
    </row>
    <row r="85" spans="1:6" ht="13.5" thickBot="1" x14ac:dyDescent="0.25">
      <c r="A85" s="27" t="s">
        <v>86</v>
      </c>
      <c r="B85" s="28">
        <v>106824.68000000009</v>
      </c>
      <c r="C85" s="22">
        <v>108385.82</v>
      </c>
      <c r="D85" s="29">
        <f>C85/B85*100</f>
        <v>101.46140386285258</v>
      </c>
    </row>
    <row r="86" spans="1:6" ht="13.5" thickBot="1" x14ac:dyDescent="0.25">
      <c r="A86" s="17" t="s">
        <v>87</v>
      </c>
      <c r="B86" s="18">
        <f>SUM(B87:B94)</f>
        <v>56298617.110000007</v>
      </c>
      <c r="C86" s="18">
        <f>SUM(C87:C94)</f>
        <v>48977262.170000002</v>
      </c>
      <c r="D86" s="19">
        <f>C86/B86*100</f>
        <v>86.995497730086242</v>
      </c>
    </row>
    <row r="87" spans="1:6" x14ac:dyDescent="0.2">
      <c r="A87" s="20" t="s">
        <v>88</v>
      </c>
      <c r="B87" s="21">
        <v>2805.0499999999993</v>
      </c>
      <c r="C87" s="22">
        <v>1930.3999999999985</v>
      </c>
      <c r="D87" s="23">
        <f>C87/B87*100</f>
        <v>68.818737633910231</v>
      </c>
    </row>
    <row r="88" spans="1:6" x14ac:dyDescent="0.2">
      <c r="A88" s="25" t="s">
        <v>89</v>
      </c>
      <c r="B88" s="22">
        <v>13912013.5</v>
      </c>
      <c r="C88" s="22">
        <v>13833322.379999999</v>
      </c>
      <c r="D88" s="26">
        <f t="shared" ref="D88:D93" si="2">C88/B88*100</f>
        <v>99.434365701269627</v>
      </c>
    </row>
    <row r="89" spans="1:6" x14ac:dyDescent="0.2">
      <c r="A89" s="25" t="s">
        <v>90</v>
      </c>
      <c r="B89" s="22">
        <v>46680.2</v>
      </c>
      <c r="C89" s="22">
        <v>17686.849999999999</v>
      </c>
      <c r="D89" s="26">
        <f t="shared" si="2"/>
        <v>37.889404929713237</v>
      </c>
    </row>
    <row r="90" spans="1:6" x14ac:dyDescent="0.2">
      <c r="A90" s="25" t="s">
        <v>91</v>
      </c>
      <c r="B90" s="22">
        <v>1666754.8500000017</v>
      </c>
      <c r="C90" s="22">
        <v>1888389.4300000025</v>
      </c>
      <c r="D90" s="26">
        <f t="shared" si="2"/>
        <v>113.29737123608794</v>
      </c>
    </row>
    <row r="91" spans="1:6" x14ac:dyDescent="0.2">
      <c r="A91" s="25" t="s">
        <v>92</v>
      </c>
      <c r="B91" s="22">
        <v>29590.209999999985</v>
      </c>
      <c r="C91" s="22">
        <v>29607.130000000016</v>
      </c>
      <c r="D91" s="26">
        <f t="shared" si="2"/>
        <v>100.05718107441628</v>
      </c>
    </row>
    <row r="92" spans="1:6" x14ac:dyDescent="0.2">
      <c r="A92" s="25" t="s">
        <v>93</v>
      </c>
      <c r="B92" s="22">
        <v>39241799.500000007</v>
      </c>
      <c r="C92" s="22">
        <v>31525365.449999996</v>
      </c>
      <c r="D92" s="26">
        <f t="shared" si="2"/>
        <v>80.336187054826553</v>
      </c>
    </row>
    <row r="93" spans="1:6" x14ac:dyDescent="0.2">
      <c r="A93" s="25" t="s">
        <v>94</v>
      </c>
      <c r="B93" s="22">
        <v>340742.80000000005</v>
      </c>
      <c r="C93" s="22">
        <v>567828.65</v>
      </c>
      <c r="D93" s="26">
        <f t="shared" si="2"/>
        <v>166.6443575623608</v>
      </c>
    </row>
    <row r="94" spans="1:6" ht="13.5" thickBot="1" x14ac:dyDescent="0.25">
      <c r="A94" s="27" t="s">
        <v>95</v>
      </c>
      <c r="B94" s="28">
        <v>1058231</v>
      </c>
      <c r="C94" s="22">
        <v>1113131.8800000001</v>
      </c>
      <c r="D94" s="29">
        <f>C94/B94*100</f>
        <v>105.18798636592579</v>
      </c>
    </row>
    <row r="95" spans="1:6" ht="13.5" thickBot="1" x14ac:dyDescent="0.25">
      <c r="A95" s="17" t="s">
        <v>96</v>
      </c>
      <c r="B95" s="18">
        <f>SUM(B96:B104)</f>
        <v>1074356.790000001</v>
      </c>
      <c r="C95" s="18">
        <f>SUM(C96:C104)</f>
        <v>1192658.8600000008</v>
      </c>
      <c r="D95" s="19">
        <f>C95/B95*100</f>
        <v>111.01143224496211</v>
      </c>
      <c r="F95" s="30"/>
    </row>
    <row r="96" spans="1:6" x14ac:dyDescent="0.2">
      <c r="A96" s="20" t="s">
        <v>97</v>
      </c>
      <c r="B96" s="21">
        <v>4688.7199999999975</v>
      </c>
      <c r="C96" s="22">
        <v>3712.6100000000015</v>
      </c>
      <c r="D96" s="23">
        <f>C96/B96*100</f>
        <v>79.18173829957864</v>
      </c>
    </row>
    <row r="97" spans="1:4" x14ac:dyDescent="0.2">
      <c r="A97" s="25" t="s">
        <v>98</v>
      </c>
      <c r="B97" s="22">
        <v>11755.220000000008</v>
      </c>
      <c r="C97" s="22">
        <v>12580.090000000009</v>
      </c>
      <c r="D97" s="26">
        <f t="shared" ref="D97:D103" si="3">C97/B97*100</f>
        <v>107.01705284971273</v>
      </c>
    </row>
    <row r="98" spans="1:4" x14ac:dyDescent="0.2">
      <c r="A98" s="25" t="s">
        <v>99</v>
      </c>
      <c r="B98" s="22">
        <v>8137.609999999996</v>
      </c>
      <c r="C98" s="22">
        <v>7233.2999999999984</v>
      </c>
      <c r="D98" s="26">
        <f t="shared" si="3"/>
        <v>88.887277714218328</v>
      </c>
    </row>
    <row r="99" spans="1:4" x14ac:dyDescent="0.2">
      <c r="A99" s="25" t="s">
        <v>100</v>
      </c>
      <c r="B99" s="22">
        <v>760042.40000000026</v>
      </c>
      <c r="C99" s="22">
        <v>897471.7000000003</v>
      </c>
      <c r="D99" s="26">
        <f t="shared" si="3"/>
        <v>118.08179385781636</v>
      </c>
    </row>
    <row r="100" spans="1:4" x14ac:dyDescent="0.2">
      <c r="A100" s="25" t="s">
        <v>101</v>
      </c>
      <c r="B100" s="22">
        <v>3218.4999999999991</v>
      </c>
      <c r="C100" s="22">
        <v>4047.1</v>
      </c>
      <c r="D100" s="26">
        <f t="shared" si="3"/>
        <v>125.74491222619235</v>
      </c>
    </row>
    <row r="101" spans="1:4" x14ac:dyDescent="0.2">
      <c r="A101" s="25" t="s">
        <v>102</v>
      </c>
      <c r="B101" s="22">
        <v>1881.6699999999985</v>
      </c>
      <c r="C101" s="22">
        <v>3053.0000000000027</v>
      </c>
      <c r="D101" s="26">
        <f t="shared" si="3"/>
        <v>162.24949114350576</v>
      </c>
    </row>
    <row r="102" spans="1:4" x14ac:dyDescent="0.2">
      <c r="A102" s="25" t="s">
        <v>103</v>
      </c>
      <c r="B102" s="22">
        <v>11047.950000000008</v>
      </c>
      <c r="C102" s="22">
        <v>10731.429999999997</v>
      </c>
      <c r="D102" s="26">
        <f t="shared" si="3"/>
        <v>97.135034101349021</v>
      </c>
    </row>
    <row r="103" spans="1:4" x14ac:dyDescent="0.2">
      <c r="A103" s="25" t="s">
        <v>104</v>
      </c>
      <c r="B103" s="22">
        <v>273341.22000000079</v>
      </c>
      <c r="C103" s="22">
        <v>253592.73000000068</v>
      </c>
      <c r="D103" s="26">
        <f t="shared" si="3"/>
        <v>92.775151146248618</v>
      </c>
    </row>
    <row r="104" spans="1:4" ht="13.5" thickBot="1" x14ac:dyDescent="0.25">
      <c r="A104" s="27" t="s">
        <v>105</v>
      </c>
      <c r="B104" s="28">
        <v>243.5</v>
      </c>
      <c r="C104" s="22">
        <v>236.89999999999998</v>
      </c>
      <c r="D104" s="29">
        <f>C104/B104*100</f>
        <v>97.289527720739216</v>
      </c>
    </row>
    <row r="105" spans="1:4" ht="13.5" thickBot="1" x14ac:dyDescent="0.25">
      <c r="A105" s="17" t="s">
        <v>106</v>
      </c>
      <c r="B105" s="18">
        <f>SUM(B106:B116)</f>
        <v>194376.91</v>
      </c>
      <c r="C105" s="18">
        <f>SUM(C106:C116)</f>
        <v>144067.99999999997</v>
      </c>
      <c r="D105" s="19">
        <f>C105/B105*100</f>
        <v>74.11785689977269</v>
      </c>
    </row>
    <row r="106" spans="1:4" x14ac:dyDescent="0.2">
      <c r="A106" s="20" t="s">
        <v>107</v>
      </c>
      <c r="B106" s="21">
        <v>13231.199999999999</v>
      </c>
      <c r="C106" s="22">
        <v>14166.900000000001</v>
      </c>
      <c r="D106" s="23">
        <f>C106/B106*100</f>
        <v>107.07192091420281</v>
      </c>
    </row>
    <row r="107" spans="1:4" x14ac:dyDescent="0.2">
      <c r="A107" s="25" t="s">
        <v>108</v>
      </c>
      <c r="B107" s="22">
        <v>38025.4</v>
      </c>
      <c r="C107" s="22">
        <v>22395.739999999991</v>
      </c>
      <c r="D107" s="26">
        <f t="shared" ref="D107:D109" si="4">C107/B107*100</f>
        <v>58.896790040341429</v>
      </c>
    </row>
    <row r="108" spans="1:4" x14ac:dyDescent="0.2">
      <c r="A108" s="25" t="s">
        <v>109</v>
      </c>
      <c r="B108" s="22">
        <v>27884.300000000003</v>
      </c>
      <c r="C108" s="22">
        <v>19238.150000000001</v>
      </c>
      <c r="D108" s="26">
        <f t="shared" si="4"/>
        <v>68.992766538876708</v>
      </c>
    </row>
    <row r="109" spans="1:4" x14ac:dyDescent="0.2">
      <c r="A109" s="25" t="s">
        <v>110</v>
      </c>
      <c r="B109" s="22">
        <v>8037.8899999999985</v>
      </c>
      <c r="C109" s="22">
        <v>5661.3</v>
      </c>
      <c r="D109" s="26">
        <f t="shared" si="4"/>
        <v>70.432663298452709</v>
      </c>
    </row>
    <row r="110" spans="1:4" x14ac:dyDescent="0.2">
      <c r="A110" s="25" t="s">
        <v>111</v>
      </c>
      <c r="B110" s="22"/>
      <c r="C110" s="22">
        <v>699.90000000000009</v>
      </c>
      <c r="D110" s="26"/>
    </row>
    <row r="111" spans="1:4" x14ac:dyDescent="0.2">
      <c r="A111" s="25" t="s">
        <v>112</v>
      </c>
      <c r="B111" s="22">
        <v>422.72</v>
      </c>
      <c r="C111" s="22">
        <v>0</v>
      </c>
      <c r="D111" s="26">
        <f t="shared" ref="D111:D115" si="5">C111/B111*100</f>
        <v>0</v>
      </c>
    </row>
    <row r="112" spans="1:4" x14ac:dyDescent="0.2">
      <c r="A112" s="25" t="s">
        <v>113</v>
      </c>
      <c r="B112" s="22">
        <v>21572.5</v>
      </c>
      <c r="C112" s="22">
        <v>15706.910000000003</v>
      </c>
      <c r="D112" s="26">
        <f t="shared" si="5"/>
        <v>72.809873681770782</v>
      </c>
    </row>
    <row r="113" spans="1:6" x14ac:dyDescent="0.2">
      <c r="A113" s="25" t="s">
        <v>114</v>
      </c>
      <c r="B113" s="22">
        <v>14519.05</v>
      </c>
      <c r="C113" s="22">
        <v>7815.35</v>
      </c>
      <c r="D113" s="26">
        <f t="shared" si="5"/>
        <v>53.828246338431242</v>
      </c>
    </row>
    <row r="114" spans="1:6" x14ac:dyDescent="0.2">
      <c r="A114" s="25" t="s">
        <v>115</v>
      </c>
      <c r="B114" s="22">
        <v>58621.599999999999</v>
      </c>
      <c r="C114" s="22">
        <v>51696.199999999983</v>
      </c>
      <c r="D114" s="26">
        <f t="shared" si="5"/>
        <v>88.186265813283811</v>
      </c>
    </row>
    <row r="115" spans="1:6" x14ac:dyDescent="0.2">
      <c r="A115" s="25" t="s">
        <v>116</v>
      </c>
      <c r="B115" s="22">
        <v>4234.8999999999996</v>
      </c>
      <c r="C115" s="22">
        <v>1657.05</v>
      </c>
      <c r="D115" s="26">
        <f t="shared" si="5"/>
        <v>39.128432784717468</v>
      </c>
    </row>
    <row r="116" spans="1:6" ht="13.5" thickBot="1" x14ac:dyDescent="0.25">
      <c r="A116" s="27" t="s">
        <v>117</v>
      </c>
      <c r="B116" s="28">
        <v>7827.3500000000013</v>
      </c>
      <c r="C116" s="22">
        <v>5030.5</v>
      </c>
      <c r="D116" s="29">
        <f>C116/B116*100</f>
        <v>64.268238931439114</v>
      </c>
    </row>
    <row r="117" spans="1:6" ht="13.5" thickBot="1" x14ac:dyDescent="0.25">
      <c r="A117" s="17" t="s">
        <v>118</v>
      </c>
      <c r="B117" s="18">
        <f>SUM(B118:B126)</f>
        <v>294494.08999999991</v>
      </c>
      <c r="C117" s="18">
        <f>SUM(C118:C126)</f>
        <v>323897.95999999996</v>
      </c>
      <c r="D117" s="19">
        <f>C117/B117*100</f>
        <v>109.98453653178576</v>
      </c>
      <c r="F117" s="30"/>
    </row>
    <row r="118" spans="1:6" x14ac:dyDescent="0.2">
      <c r="A118" s="20" t="s">
        <v>119</v>
      </c>
      <c r="B118" s="21">
        <v>35415.239999999991</v>
      </c>
      <c r="C118" s="21">
        <v>28119.159999999963</v>
      </c>
      <c r="D118" s="23">
        <f>C118/B118*100</f>
        <v>79.398473651456186</v>
      </c>
    </row>
    <row r="119" spans="1:6" x14ac:dyDescent="0.2">
      <c r="A119" s="25" t="s">
        <v>120</v>
      </c>
      <c r="B119" s="22">
        <v>215.39999999999998</v>
      </c>
      <c r="C119" s="22">
        <v>262.2</v>
      </c>
      <c r="D119" s="26">
        <f t="shared" ref="D119:D124" si="6">C119/B119*100</f>
        <v>121.72701949860725</v>
      </c>
    </row>
    <row r="120" spans="1:6" x14ac:dyDescent="0.2">
      <c r="A120" s="25" t="s">
        <v>121</v>
      </c>
      <c r="B120" s="22">
        <v>35950.289999999979</v>
      </c>
      <c r="C120" s="21">
        <v>40436</v>
      </c>
      <c r="D120" s="26">
        <f t="shared" si="6"/>
        <v>112.47753495173481</v>
      </c>
    </row>
    <row r="121" spans="1:6" x14ac:dyDescent="0.2">
      <c r="A121" s="25" t="s">
        <v>122</v>
      </c>
      <c r="B121" s="22">
        <v>2385.27</v>
      </c>
      <c r="C121" s="31">
        <v>2623.5300000000016</v>
      </c>
      <c r="D121" s="26">
        <f t="shared" si="6"/>
        <v>109.98880629865808</v>
      </c>
    </row>
    <row r="122" spans="1:6" x14ac:dyDescent="0.2">
      <c r="A122" s="25" t="s">
        <v>123</v>
      </c>
      <c r="B122" s="22">
        <v>51097.489999999983</v>
      </c>
      <c r="C122" s="31">
        <v>70566.62</v>
      </c>
      <c r="D122" s="26">
        <f t="shared" si="6"/>
        <v>138.10193025136854</v>
      </c>
    </row>
    <row r="123" spans="1:6" x14ac:dyDescent="0.2">
      <c r="A123" s="25" t="s">
        <v>124</v>
      </c>
      <c r="B123" s="22">
        <v>18163.570000000018</v>
      </c>
      <c r="C123" s="31">
        <v>20194.169999999987</v>
      </c>
      <c r="D123" s="26">
        <f t="shared" si="6"/>
        <v>111.17952032557459</v>
      </c>
    </row>
    <row r="124" spans="1:6" x14ac:dyDescent="0.2">
      <c r="A124" s="25" t="s">
        <v>125</v>
      </c>
      <c r="B124" s="22">
        <v>54550.619999999988</v>
      </c>
      <c r="C124" s="31">
        <v>47710.280000000021</v>
      </c>
      <c r="D124" s="26">
        <f t="shared" si="6"/>
        <v>87.460564151241599</v>
      </c>
    </row>
    <row r="125" spans="1:6" x14ac:dyDescent="0.2">
      <c r="A125" s="27" t="s">
        <v>126</v>
      </c>
      <c r="B125" s="28"/>
      <c r="C125" s="32">
        <v>122</v>
      </c>
      <c r="D125" s="29"/>
    </row>
    <row r="126" spans="1:6" ht="13.5" thickBot="1" x14ac:dyDescent="0.25">
      <c r="A126" s="27" t="s">
        <v>127</v>
      </c>
      <c r="B126" s="28">
        <v>96716.209999999977</v>
      </c>
      <c r="C126" s="32">
        <v>113864</v>
      </c>
      <c r="D126" s="29">
        <f>C126/B126*100</f>
        <v>117.73000616959661</v>
      </c>
    </row>
    <row r="127" spans="1:6" ht="13.5" thickBot="1" x14ac:dyDescent="0.25">
      <c r="A127" s="17" t="s">
        <v>128</v>
      </c>
      <c r="B127" s="18">
        <f>SUM(B128:B136)</f>
        <v>457560.04000000004</v>
      </c>
      <c r="C127" s="18">
        <f>SUM(C128:C136)</f>
        <v>328024.01</v>
      </c>
      <c r="D127" s="19">
        <f>C127/B127*100</f>
        <v>71.689828945726987</v>
      </c>
      <c r="F127" s="30"/>
    </row>
    <row r="128" spans="1:6" x14ac:dyDescent="0.2">
      <c r="A128" s="20" t="s">
        <v>129</v>
      </c>
      <c r="B128" s="21">
        <v>170857.4</v>
      </c>
      <c r="C128" s="21">
        <v>117847.8</v>
      </c>
      <c r="D128" s="23">
        <f>C128/B128*100</f>
        <v>68.974361075376308</v>
      </c>
    </row>
    <row r="129" spans="1:6" x14ac:dyDescent="0.2">
      <c r="A129" s="25" t="s">
        <v>130</v>
      </c>
      <c r="B129" s="22">
        <v>255652.4</v>
      </c>
      <c r="C129" s="22">
        <v>167438.09999999998</v>
      </c>
      <c r="D129" s="26">
        <f t="shared" ref="D129:D135" si="7">C129/B129*100</f>
        <v>65.494436977708787</v>
      </c>
    </row>
    <row r="130" spans="1:6" x14ac:dyDescent="0.2">
      <c r="A130" s="25" t="s">
        <v>131</v>
      </c>
      <c r="B130" s="22">
        <v>7855.7</v>
      </c>
      <c r="C130" s="22">
        <v>24630.799999999999</v>
      </c>
      <c r="D130" s="26">
        <f t="shared" si="7"/>
        <v>313.54048652570742</v>
      </c>
    </row>
    <row r="131" spans="1:6" x14ac:dyDescent="0.2">
      <c r="A131" s="25" t="s">
        <v>132</v>
      </c>
      <c r="B131" s="22">
        <v>758.90000000000009</v>
      </c>
      <c r="C131" s="22">
        <v>843.50000000000023</v>
      </c>
      <c r="D131" s="26">
        <f t="shared" si="7"/>
        <v>111.14771379628412</v>
      </c>
    </row>
    <row r="132" spans="1:6" x14ac:dyDescent="0.2">
      <c r="A132" s="25" t="s">
        <v>133</v>
      </c>
      <c r="B132" s="22">
        <v>1634.0500000000006</v>
      </c>
      <c r="C132" s="22">
        <v>483.9499999999997</v>
      </c>
      <c r="D132" s="26">
        <f t="shared" si="7"/>
        <v>29.616596799363514</v>
      </c>
    </row>
    <row r="133" spans="1:6" x14ac:dyDescent="0.2">
      <c r="A133" s="25" t="s">
        <v>134</v>
      </c>
      <c r="B133" s="22">
        <v>15850.150000000001</v>
      </c>
      <c r="C133" s="22">
        <v>13210.389999999992</v>
      </c>
      <c r="D133" s="26">
        <f t="shared" si="7"/>
        <v>83.345520389396881</v>
      </c>
    </row>
    <row r="134" spans="1:6" x14ac:dyDescent="0.2">
      <c r="A134" s="25" t="s">
        <v>135</v>
      </c>
      <c r="B134" s="22">
        <v>302.08999999999992</v>
      </c>
      <c r="C134" s="22">
        <v>0</v>
      </c>
      <c r="D134" s="26">
        <f t="shared" si="7"/>
        <v>0</v>
      </c>
    </row>
    <row r="135" spans="1:6" x14ac:dyDescent="0.2">
      <c r="A135" s="25" t="s">
        <v>136</v>
      </c>
      <c r="B135" s="22">
        <v>492.85</v>
      </c>
      <c r="C135" s="22">
        <v>403.4</v>
      </c>
      <c r="D135" s="26">
        <f t="shared" si="7"/>
        <v>81.850461600892757</v>
      </c>
    </row>
    <row r="136" spans="1:6" ht="13.5" thickBot="1" x14ac:dyDescent="0.25">
      <c r="A136" s="27" t="s">
        <v>137</v>
      </c>
      <c r="B136" s="28">
        <v>4156.4999999999973</v>
      </c>
      <c r="C136" s="28">
        <v>3166.0699999999965</v>
      </c>
      <c r="D136" s="29">
        <f>C136/B136*100</f>
        <v>76.171538554071901</v>
      </c>
    </row>
    <row r="137" spans="1:6" ht="13.5" thickBot="1" x14ac:dyDescent="0.25">
      <c r="A137" s="17" t="s">
        <v>138</v>
      </c>
      <c r="B137" s="18">
        <v>1009.2200000000001</v>
      </c>
      <c r="C137" s="18">
        <v>166.24999999999997</v>
      </c>
      <c r="D137" s="19">
        <f>C137/B137*100</f>
        <v>16.473117853391724</v>
      </c>
      <c r="F137" s="30"/>
    </row>
    <row r="138" spans="1:6" x14ac:dyDescent="0.2">
      <c r="A138" s="33"/>
      <c r="B138" s="34"/>
      <c r="C138" s="34"/>
      <c r="D138" s="35"/>
    </row>
    <row r="139" spans="1:6" x14ac:dyDescent="0.2">
      <c r="A139" s="36" t="s">
        <v>139</v>
      </c>
      <c r="B139" s="37"/>
      <c r="C139" s="37"/>
      <c r="D139" s="37"/>
    </row>
    <row r="140" spans="1:6" ht="65.25" customHeight="1" x14ac:dyDescent="0.2">
      <c r="A140" s="38" t="s">
        <v>140</v>
      </c>
      <c r="B140" s="38"/>
      <c r="C140" s="38"/>
      <c r="D140" s="38"/>
    </row>
  </sheetData>
  <mergeCells count="1">
    <mergeCell ref="A140:D1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4. iskrcaj morskih organizama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Višnić</dc:creator>
  <cp:lastModifiedBy>Svjetlana Višnić</cp:lastModifiedBy>
  <dcterms:created xsi:type="dcterms:W3CDTF">2024-12-20T10:23:59Z</dcterms:created>
  <dcterms:modified xsi:type="dcterms:W3CDTF">2024-12-20T10:24:43Z</dcterms:modified>
</cp:coreProperties>
</file>